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cio\Documents\2021 Documentos\C. R .BANDEIRANTE\2 ADMINISTRATIVO\5 EVENTOS\REGATAS\"/>
    </mc:Choice>
  </mc:AlternateContent>
  <xr:revisionPtr revIDLastSave="0" documentId="8_{BB0CDD85-D52A-4B1C-ACB9-7EFEFE061FC0}" xr6:coauthVersionLast="34" xr6:coauthVersionMax="34" xr10:uidLastSave="{00000000-0000-0000-0000-000000000000}"/>
  <bookViews>
    <workbookView xWindow="3450" yWindow="270" windowWidth="10890" windowHeight="6180" activeTab="2" xr2:uid="{00000000-000D-0000-FFFF-FFFF00000000}"/>
  </bookViews>
  <sheets>
    <sheet name="Classificação Geral" sheetId="13" r:id="rId1"/>
    <sheet name="Melhores por categoria" sheetId="18" r:id="rId2"/>
    <sheet name="Numero de Inscritos por Clube" sheetId="20" r:id="rId3"/>
  </sheets>
  <definedNames>
    <definedName name="_xlnm._FilterDatabase" localSheetId="0" hidden="1">'Classificação Geral'!$A$1:$W$79</definedName>
    <definedName name="ARRIVEE" localSheetId="0">'Classificação Geral'!$L$2:$L$65520</definedName>
    <definedName name="ARRIVEE" localSheetId="1">'Melhores por categoria'!$L$30:$L$65421</definedName>
    <definedName name="DEPART" localSheetId="0">'Classificação Geral'!$K$2:$K$65519</definedName>
    <definedName name="DEPART" localSheetId="1">'Melhores por categoria'!$K$30:$K$65420</definedName>
    <definedName name="SAIDA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1" i="20" l="1"/>
  <c r="A91" i="20"/>
  <c r="A87" i="20" s="1"/>
  <c r="B87" i="20"/>
  <c r="A56" i="20"/>
  <c r="A73" i="20"/>
  <c r="A30" i="20"/>
  <c r="A2" i="20"/>
  <c r="Q10" i="18"/>
  <c r="M10" i="18"/>
  <c r="Q77" i="13"/>
  <c r="M3" i="13"/>
  <c r="Q3" i="13"/>
  <c r="M8" i="13"/>
  <c r="N8" i="13" s="1"/>
  <c r="M69" i="13"/>
  <c r="Q7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8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21" i="13"/>
  <c r="Q4" i="13"/>
  <c r="Q5" i="13"/>
  <c r="Q6" i="13"/>
  <c r="Q2" i="13"/>
  <c r="M54" i="13"/>
  <c r="M60" i="13"/>
  <c r="M62" i="13"/>
  <c r="N62" i="13" s="1"/>
  <c r="M68" i="13"/>
  <c r="N68" i="13" s="1"/>
  <c r="M66" i="13"/>
  <c r="M46" i="13"/>
  <c r="N46" i="13" s="1"/>
  <c r="M64" i="13"/>
  <c r="N64" i="13" s="1"/>
  <c r="N60" i="13"/>
  <c r="N3" i="13"/>
  <c r="N66" i="13"/>
  <c r="N54" i="13"/>
  <c r="M5" i="13"/>
  <c r="N5" i="13"/>
  <c r="M11" i="13"/>
  <c r="N11" i="13" s="1"/>
  <c r="M40" i="13"/>
  <c r="N40" i="13" s="1"/>
  <c r="M53" i="13"/>
  <c r="N53" i="13" s="1"/>
  <c r="M56" i="13"/>
  <c r="N56" i="13"/>
  <c r="M78" i="13"/>
  <c r="M65" i="13"/>
  <c r="N65" i="13" s="1"/>
  <c r="M49" i="13"/>
  <c r="N49" i="13" s="1"/>
  <c r="M27" i="13"/>
  <c r="N27" i="13"/>
  <c r="M75" i="13"/>
  <c r="N75" i="13"/>
  <c r="M21" i="13"/>
  <c r="N21" i="13" s="1"/>
  <c r="M63" i="13"/>
  <c r="N63" i="13"/>
  <c r="M41" i="13"/>
  <c r="N41" i="13" s="1"/>
  <c r="M33" i="13"/>
  <c r="N33" i="13" s="1"/>
  <c r="M51" i="13"/>
  <c r="N51" i="13"/>
  <c r="M34" i="13"/>
  <c r="N34" i="13"/>
  <c r="M19" i="13"/>
  <c r="N19" i="13" s="1"/>
  <c r="M6" i="13"/>
  <c r="N6" i="13"/>
  <c r="M73" i="13"/>
  <c r="N73" i="13" s="1"/>
  <c r="M72" i="13"/>
  <c r="N72" i="13" s="1"/>
  <c r="M38" i="13"/>
  <c r="N38" i="13"/>
  <c r="M29" i="13"/>
  <c r="N29" i="13"/>
  <c r="M57" i="13"/>
  <c r="N57" i="13" s="1"/>
  <c r="M16" i="13"/>
  <c r="N16" i="13"/>
  <c r="M50" i="13"/>
  <c r="N50" i="13" s="1"/>
  <c r="M76" i="13"/>
  <c r="N76" i="13" s="1"/>
  <c r="M39" i="13"/>
  <c r="N39" i="13"/>
  <c r="M4" i="13"/>
  <c r="N4" i="13"/>
  <c r="M45" i="13"/>
  <c r="N45" i="13" s="1"/>
  <c r="M22" i="13"/>
  <c r="N22" i="13"/>
  <c r="N69" i="13"/>
  <c r="M55" i="13"/>
  <c r="N55" i="13"/>
  <c r="M59" i="13"/>
  <c r="N59" i="13"/>
  <c r="M48" i="13"/>
  <c r="N48" i="13" s="1"/>
  <c r="M14" i="13"/>
  <c r="N14" i="13"/>
  <c r="M26" i="13"/>
  <c r="N26" i="13"/>
  <c r="M9" i="13"/>
  <c r="N9" i="13"/>
  <c r="M32" i="13"/>
  <c r="N32" i="13"/>
  <c r="M18" i="13"/>
  <c r="N18" i="13"/>
  <c r="M70" i="13"/>
  <c r="N70" i="13" s="1"/>
  <c r="M23" i="13"/>
  <c r="N23" i="13"/>
  <c r="M61" i="13"/>
  <c r="N61" i="13"/>
  <c r="M43" i="13"/>
  <c r="N43" i="13"/>
  <c r="M47" i="13"/>
  <c r="N47" i="13"/>
  <c r="M7" i="13"/>
  <c r="N7" i="13"/>
  <c r="M17" i="13"/>
  <c r="N17" i="13" s="1"/>
  <c r="M44" i="13"/>
  <c r="N44" i="13"/>
  <c r="M74" i="13"/>
  <c r="N74" i="13"/>
  <c r="M15" i="13"/>
  <c r="N15" i="13"/>
  <c r="M2" i="13"/>
  <c r="N2" i="13"/>
  <c r="M28" i="13"/>
  <c r="N28" i="13"/>
  <c r="M25" i="13"/>
  <c r="N25" i="13" s="1"/>
  <c r="M30" i="13"/>
  <c r="N30" i="13"/>
  <c r="M12" i="13"/>
  <c r="N12" i="13"/>
  <c r="M20" i="13"/>
  <c r="N20" i="13"/>
  <c r="M67" i="13"/>
  <c r="N67" i="13"/>
  <c r="M37" i="13"/>
  <c r="N37" i="13"/>
  <c r="M52" i="13"/>
  <c r="N52" i="13" s="1"/>
  <c r="M31" i="13"/>
  <c r="N31" i="13"/>
  <c r="M71" i="13"/>
  <c r="N71" i="13"/>
  <c r="M35" i="13"/>
  <c r="N35" i="13"/>
  <c r="M42" i="13"/>
  <c r="N42" i="13"/>
  <c r="M58" i="13"/>
  <c r="N58" i="13"/>
  <c r="M10" i="13"/>
  <c r="N10" i="13" s="1"/>
  <c r="M24" i="13"/>
  <c r="N24" i="13"/>
  <c r="M13" i="13"/>
  <c r="N13" i="13"/>
  <c r="M77" i="13"/>
  <c r="N77" i="13"/>
  <c r="M36" i="13"/>
  <c r="N36" i="13"/>
</calcChain>
</file>

<file path=xl/sharedStrings.xml><?xml version="1.0" encoding="utf-8"?>
<sst xmlns="http://schemas.openxmlformats.org/spreadsheetml/2006/main" count="1559" uniqueCount="138">
  <si>
    <t>E.C. Pinheiros</t>
  </si>
  <si>
    <t>Fernando Luckesi</t>
  </si>
  <si>
    <t>Guilherme Forster</t>
  </si>
  <si>
    <t>Gabriel Moraes</t>
  </si>
  <si>
    <t>João Zago</t>
  </si>
  <si>
    <t>S.C.Corinthians</t>
  </si>
  <si>
    <t>C.R.Bandeirante</t>
  </si>
  <si>
    <t>Murilo Piazzi</t>
  </si>
  <si>
    <t>C.A.Paulistano</t>
  </si>
  <si>
    <t>Vitor Daniel</t>
  </si>
  <si>
    <t>Luan Biral</t>
  </si>
  <si>
    <t>Vitor Biral</t>
  </si>
  <si>
    <t>Felipe Marin</t>
  </si>
  <si>
    <t>Eduardo Pereira</t>
  </si>
  <si>
    <t>Guilherme Bálico</t>
  </si>
  <si>
    <t>CEPEUSP</t>
  </si>
  <si>
    <t>André Yamashita (CA)</t>
  </si>
  <si>
    <t>Rafael Simões</t>
  </si>
  <si>
    <t>Andre Santos Barbosa da Silva</t>
  </si>
  <si>
    <t>Rennyo Nakabayashi</t>
  </si>
  <si>
    <t>Luis  ....</t>
  </si>
  <si>
    <t>Gilberto de Mattos</t>
  </si>
  <si>
    <t>Paulo Torres</t>
  </si>
  <si>
    <t xml:space="preserve">José Mousinho da silveira. </t>
  </si>
  <si>
    <t>Marcio Andrade</t>
  </si>
  <si>
    <t>S.C. Schondorf A.A. MUNCHEN</t>
  </si>
  <si>
    <t>Chistian Stegmann</t>
  </si>
  <si>
    <t>Guilherme Lorenço</t>
  </si>
  <si>
    <t>Diogo Caldeira</t>
  </si>
  <si>
    <t>Lucas Pagani</t>
  </si>
  <si>
    <t>Luciano Luna de Oliveira</t>
  </si>
  <si>
    <t>Silvan Braga</t>
  </si>
  <si>
    <t>Claudia Santos</t>
  </si>
  <si>
    <t>Giuliano Vendramel</t>
  </si>
  <si>
    <t>Herve B. De La Combe</t>
  </si>
  <si>
    <t>Helena Tadros</t>
  </si>
  <si>
    <t>Ana Luiza Pallasão</t>
  </si>
  <si>
    <t>Mariana Sussi</t>
  </si>
  <si>
    <t>Alexandra Amadeo</t>
  </si>
  <si>
    <t>Carolina Assumpção</t>
  </si>
  <si>
    <t>Graziela Baruffaldi</t>
  </si>
  <si>
    <t>PATRICIA LAVIERI</t>
  </si>
  <si>
    <t>Maithe Garroux</t>
  </si>
  <si>
    <t>Leonardo Mulffato</t>
  </si>
  <si>
    <t>Leonardo Rodrigues</t>
  </si>
  <si>
    <t>Olavo Vinicius</t>
  </si>
  <si>
    <t>Guilherme Monteiro do Carmo</t>
  </si>
  <si>
    <t>Rafael Campanelli</t>
  </si>
  <si>
    <t>Roberto Neuding</t>
  </si>
  <si>
    <t>Walter Roth</t>
  </si>
  <si>
    <t>Michel Neumark</t>
  </si>
  <si>
    <t xml:space="preserve">Roberto Tavares </t>
  </si>
  <si>
    <t>Marcelo  Gregorio</t>
  </si>
  <si>
    <t>Renato Dantas</t>
  </si>
  <si>
    <t>Juan Martinez</t>
  </si>
  <si>
    <t>Sergio Luz</t>
  </si>
  <si>
    <t>Ismar Oliveira</t>
  </si>
  <si>
    <t>Jose Barros</t>
  </si>
  <si>
    <t>Marcelo Chiossi</t>
  </si>
  <si>
    <t>Luciano Nina</t>
  </si>
  <si>
    <t>Carlos Henrrique</t>
  </si>
  <si>
    <t>Fernando Jorge Mendes Neto</t>
  </si>
  <si>
    <t>Mauricio Lamosa</t>
  </si>
  <si>
    <t>Vitor Mulffato</t>
  </si>
  <si>
    <t>Fellipe Rocha Esteves</t>
  </si>
  <si>
    <t>Soraia Matos</t>
  </si>
  <si>
    <t>Alexandre Barbosa</t>
  </si>
  <si>
    <t>Lucas Pipas</t>
  </si>
  <si>
    <t>Luis Lee</t>
  </si>
  <si>
    <t># Barco</t>
  </si>
  <si>
    <t>CATEGORIA</t>
  </si>
  <si>
    <t>M</t>
  </si>
  <si>
    <t>F</t>
  </si>
  <si>
    <t>Single Skiff</t>
  </si>
  <si>
    <t>CANOE</t>
  </si>
  <si>
    <t>DIST</t>
  </si>
  <si>
    <t>CHEGADA</t>
  </si>
  <si>
    <t>Tempo final</t>
  </si>
  <si>
    <t>%</t>
  </si>
  <si>
    <t>Tempo Referencia</t>
  </si>
  <si>
    <t>Sr</t>
  </si>
  <si>
    <t>4K</t>
  </si>
  <si>
    <t>Jr.</t>
  </si>
  <si>
    <t>Master B</t>
  </si>
  <si>
    <t>Master A</t>
  </si>
  <si>
    <t>Master D</t>
  </si>
  <si>
    <t>Master G</t>
  </si>
  <si>
    <t>Master C</t>
  </si>
  <si>
    <t>Master E</t>
  </si>
  <si>
    <t>Iniciante</t>
  </si>
  <si>
    <t>Para-Remo As</t>
  </si>
  <si>
    <t>Infanto Jr.</t>
  </si>
  <si>
    <t>Master H</t>
  </si>
  <si>
    <t>Master J</t>
  </si>
  <si>
    <t xml:space="preserve">Iniciante </t>
  </si>
  <si>
    <t xml:space="preserve">F </t>
  </si>
  <si>
    <t>1X</t>
  </si>
  <si>
    <t>C</t>
  </si>
  <si>
    <t>Maria Fernanda Nobre</t>
  </si>
  <si>
    <t>Diana Salles</t>
  </si>
  <si>
    <t>Marina Bueno</t>
  </si>
  <si>
    <t>Pedro de Mattos</t>
  </si>
  <si>
    <t>Denise Prates</t>
  </si>
  <si>
    <t>Eudes Gondin</t>
  </si>
  <si>
    <t>Luiz Fernando da Silva Ribeiro</t>
  </si>
  <si>
    <t>Posição</t>
  </si>
  <si>
    <t>Patricia Meneghini</t>
  </si>
  <si>
    <t>Agny Quissar</t>
  </si>
  <si>
    <t>Flavio Zullo</t>
  </si>
  <si>
    <t>Sueli Koplewski Castro</t>
  </si>
  <si>
    <t>PARTIDA</t>
  </si>
  <si>
    <t>ATLETA</t>
  </si>
  <si>
    <t xml:space="preserve">C </t>
  </si>
  <si>
    <t>infantil</t>
  </si>
  <si>
    <t>Para-Remo LTA</t>
  </si>
  <si>
    <t>Para-Remo TA</t>
  </si>
  <si>
    <t>Sub 23</t>
  </si>
  <si>
    <t>CLUBE</t>
  </si>
  <si>
    <t>Denis Vinicius Camargo Santos</t>
  </si>
  <si>
    <t xml:space="preserve">Fábio França Pereira </t>
  </si>
  <si>
    <t>Não completou a prova</t>
  </si>
  <si>
    <t>CATEGORIA SENIOR</t>
  </si>
  <si>
    <t>CATEGORIA SUB 23</t>
  </si>
  <si>
    <t>CATEGORIA JUNIOR</t>
  </si>
  <si>
    <t>CATEGORIA INFANTO JUNIOR</t>
  </si>
  <si>
    <t>CATEGORIA INFANTIL</t>
  </si>
  <si>
    <t>CATEGORIA INICIANTE SINGLE SKIFF- 1X</t>
  </si>
  <si>
    <t>CATEGORIA INICIANTE CANOE- C</t>
  </si>
  <si>
    <t>Falta Técnica na Boia 2</t>
  </si>
  <si>
    <t>CATEGORIA PARA-REMO</t>
  </si>
  <si>
    <t>CATEGORIA MASTER</t>
  </si>
  <si>
    <t xml:space="preserve">José Mousinho da Silveira. </t>
  </si>
  <si>
    <t>C.A.PAULISTANO</t>
  </si>
  <si>
    <t>C.R.BANDEIRANTE</t>
  </si>
  <si>
    <t>E.C.PINHEIROS</t>
  </si>
  <si>
    <t>EXTRA</t>
  </si>
  <si>
    <t>T. Ref</t>
  </si>
  <si>
    <t>RESULTADOS 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</si>
</sst>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H00\:00\:00"/>
    <numFmt numFmtId="165" formatCode="00\:00\: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i/>
      <sz val="12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i/>
      <sz val="12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" fillId="4" borderId="0" xfId="0" applyFont="1" applyFill="1" applyAlignment="1">
      <alignment wrapText="1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2" xfId="0" applyFont="1" applyFill="1" applyBorder="1"/>
    <xf numFmtId="14" fontId="9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5" fontId="8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4" borderId="0" xfId="0" applyFont="1" applyFill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/>
    <xf numFmtId="1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textRotation="180"/>
    </xf>
    <xf numFmtId="0" fontId="8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14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2" xfId="0" applyFont="1" applyFill="1" applyBorder="1"/>
    <xf numFmtId="1" fontId="9" fillId="8" borderId="2" xfId="0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/>
    <xf numFmtId="14" fontId="9" fillId="6" borderId="2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2" xfId="0" applyNumberFormat="1" applyFont="1" applyFill="1" applyBorder="1" applyAlignment="1">
      <alignment horizontal="center"/>
    </xf>
    <xf numFmtId="14" fontId="9" fillId="8" borderId="2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/>
    <xf numFmtId="14" fontId="9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horizontal="center"/>
    </xf>
    <xf numFmtId="0" fontId="1" fillId="8" borderId="0" xfId="0" applyFont="1" applyFill="1" applyBorder="1"/>
    <xf numFmtId="165" fontId="8" fillId="4" borderId="2" xfId="0" applyNumberFormat="1" applyFont="1" applyFill="1" applyBorder="1" applyAlignment="1"/>
    <xf numFmtId="2" fontId="8" fillId="4" borderId="2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165" fontId="8" fillId="4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left"/>
    </xf>
    <xf numFmtId="2" fontId="8" fillId="4" borderId="0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6" fillId="4" borderId="1" xfId="0" applyFont="1" applyFill="1" applyBorder="1" applyAlignment="1"/>
    <xf numFmtId="2" fontId="12" fillId="4" borderId="2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left"/>
    </xf>
    <xf numFmtId="0" fontId="1" fillId="10" borderId="2" xfId="0" applyFont="1" applyFill="1" applyBorder="1"/>
    <xf numFmtId="1" fontId="9" fillId="10" borderId="2" xfId="0" applyNumberFormat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2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/>
    <xf numFmtId="1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center"/>
      <protection locked="0"/>
    </xf>
    <xf numFmtId="2" fontId="12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26671</xdr:colOff>
      <xdr:row>64</xdr:row>
      <xdr:rowOff>142347</xdr:rowOff>
    </xdr:from>
    <xdr:to>
      <xdr:col>19</xdr:col>
      <xdr:colOff>207646</xdr:colOff>
      <xdr:row>70</xdr:row>
      <xdr:rowOff>11430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2031" y="11640927"/>
          <a:ext cx="1047750" cy="1023513"/>
        </a:xfrm>
        <a:prstGeom prst="rect">
          <a:avLst/>
        </a:prstGeom>
      </xdr:spPr>
    </xdr:pic>
    <xdr:clientData/>
  </xdr:twoCellAnchor>
  <xdr:twoCellAnchor editAs="oneCell">
    <xdr:from>
      <xdr:col>18</xdr:col>
      <xdr:colOff>306705</xdr:colOff>
      <xdr:row>2</xdr:row>
      <xdr:rowOff>53340</xdr:rowOff>
    </xdr:from>
    <xdr:to>
      <xdr:col>23</xdr:col>
      <xdr:colOff>514351</xdr:colOff>
      <xdr:row>17</xdr:row>
      <xdr:rowOff>92079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7405" y="539115"/>
          <a:ext cx="3160396" cy="3039114"/>
        </a:xfrm>
        <a:prstGeom prst="rect">
          <a:avLst/>
        </a:prstGeom>
      </xdr:spPr>
    </xdr:pic>
    <xdr:clientData/>
  </xdr:twoCellAnchor>
  <xdr:twoCellAnchor editAs="oneCell">
    <xdr:from>
      <xdr:col>19</xdr:col>
      <xdr:colOff>228600</xdr:colOff>
      <xdr:row>18</xdr:row>
      <xdr:rowOff>180975</xdr:rowOff>
    </xdr:from>
    <xdr:to>
      <xdr:col>23</xdr:col>
      <xdr:colOff>95250</xdr:colOff>
      <xdr:row>32</xdr:row>
      <xdr:rowOff>28575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E6C407E-D31F-4D99-8C2E-3CD7A95B8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9850" y="3867150"/>
          <a:ext cx="2228850" cy="2228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19</xdr:row>
      <xdr:rowOff>85725</xdr:rowOff>
    </xdr:from>
    <xdr:to>
      <xdr:col>20</xdr:col>
      <xdr:colOff>779146</xdr:colOff>
      <xdr:row>34</xdr:row>
      <xdr:rowOff>124464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E051E-92D1-4A89-B585-9CE8D9A7F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900" y="3886200"/>
          <a:ext cx="3160396" cy="3039114"/>
        </a:xfrm>
        <a:prstGeom prst="rect">
          <a:avLst/>
        </a:prstGeom>
      </xdr:spPr>
    </xdr:pic>
    <xdr:clientData/>
  </xdr:twoCellAnchor>
  <xdr:twoCellAnchor editAs="oneCell">
    <xdr:from>
      <xdr:col>17</xdr:col>
      <xdr:colOff>542925</xdr:colOff>
      <xdr:row>35</xdr:row>
      <xdr:rowOff>104775</xdr:rowOff>
    </xdr:from>
    <xdr:to>
      <xdr:col>20</xdr:col>
      <xdr:colOff>342900</xdr:colOff>
      <xdr:row>46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FEC6466-ED5F-4556-A24F-CEFEED795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0" y="7105650"/>
          <a:ext cx="2228850" cy="2228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171450</xdr:colOff>
      <xdr:row>0</xdr:row>
      <xdr:rowOff>152400</xdr:rowOff>
    </xdr:from>
    <xdr:to>
      <xdr:col>22</xdr:col>
      <xdr:colOff>379096</xdr:colOff>
      <xdr:row>15</xdr:row>
      <xdr:rowOff>191139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BDA768-33ED-4906-8742-E629D5FB8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0450" y="152400"/>
          <a:ext cx="3160396" cy="3039114"/>
        </a:xfrm>
        <a:prstGeom prst="rect">
          <a:avLst/>
        </a:prstGeom>
      </xdr:spPr>
    </xdr:pic>
    <xdr:clientData/>
  </xdr:twoCellAnchor>
  <xdr:twoCellAnchor editAs="oneCell">
    <xdr:from>
      <xdr:col>18</xdr:col>
      <xdr:colOff>200026</xdr:colOff>
      <xdr:row>15</xdr:row>
      <xdr:rowOff>85725</xdr:rowOff>
    </xdr:from>
    <xdr:to>
      <xdr:col>22</xdr:col>
      <xdr:colOff>66676</xdr:colOff>
      <xdr:row>26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1AA7046-0FA2-48D4-98DD-0CCF1724F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9576" y="3086100"/>
          <a:ext cx="2228850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W82"/>
  <sheetViews>
    <sheetView showGridLines="0" zoomScaleNormal="100" workbookViewId="0">
      <selection activeCell="E7" sqref="E7"/>
    </sheetView>
  </sheetViews>
  <sheetFormatPr defaultColWidth="8.85546875" defaultRowHeight="15.75" x14ac:dyDescent="0.25"/>
  <cols>
    <col min="1" max="1" width="10.7109375" style="28" bestFit="1" customWidth="1"/>
    <col min="2" max="2" width="12.85546875" style="28" bestFit="1" customWidth="1"/>
    <col min="3" max="3" width="29.7109375" style="28" bestFit="1" customWidth="1"/>
    <col min="4" max="4" width="30.42578125" style="28" bestFit="1" customWidth="1"/>
    <col min="5" max="5" width="19.5703125" style="28" bestFit="1" customWidth="1"/>
    <col min="6" max="6" width="7.7109375" style="28" bestFit="1" customWidth="1"/>
    <col min="7" max="7" width="7.28515625" style="28" bestFit="1" customWidth="1"/>
    <col min="8" max="8" width="18.28515625" style="28" bestFit="1" customWidth="1"/>
    <col min="9" max="9" width="14.140625" style="28" bestFit="1" customWidth="1"/>
    <col min="10" max="10" width="11.140625" style="28" bestFit="1" customWidth="1"/>
    <col min="11" max="11" width="14.140625" style="68" bestFit="1" customWidth="1"/>
    <col min="12" max="12" width="15" style="68" bestFit="1" customWidth="1"/>
    <col min="13" max="13" width="17.140625" style="28" bestFit="1" customWidth="1"/>
    <col min="14" max="14" width="23" style="28" bestFit="1" customWidth="1"/>
    <col min="15" max="15" width="8.7109375" style="28" bestFit="1" customWidth="1"/>
    <col min="16" max="16" width="6.7109375" style="28" bestFit="1" customWidth="1"/>
    <col min="17" max="17" width="5" style="28" bestFit="1" customWidth="1"/>
    <col min="18" max="18" width="3.85546875" style="28" bestFit="1" customWidth="1"/>
    <col min="19" max="16384" width="8.85546875" style="28"/>
  </cols>
  <sheetData>
    <row r="1" spans="1:23" s="14" customFormat="1" ht="22.9" customHeight="1" x14ac:dyDescent="0.25">
      <c r="A1" s="1" t="s">
        <v>105</v>
      </c>
      <c r="B1" s="2" t="s">
        <v>69</v>
      </c>
      <c r="C1" s="2" t="s">
        <v>117</v>
      </c>
      <c r="D1" s="3" t="s">
        <v>111</v>
      </c>
      <c r="E1" s="4" t="s">
        <v>70</v>
      </c>
      <c r="F1" s="4" t="s">
        <v>71</v>
      </c>
      <c r="G1" s="4" t="s">
        <v>72</v>
      </c>
      <c r="H1" s="4" t="s">
        <v>73</v>
      </c>
      <c r="I1" s="4" t="s">
        <v>74</v>
      </c>
      <c r="J1" s="5" t="s">
        <v>75</v>
      </c>
      <c r="K1" s="6" t="s">
        <v>110</v>
      </c>
      <c r="L1" s="7" t="s">
        <v>76</v>
      </c>
      <c r="M1" s="8" t="s">
        <v>77</v>
      </c>
      <c r="N1" s="9" t="s">
        <v>78</v>
      </c>
      <c r="O1" s="10" t="s">
        <v>136</v>
      </c>
      <c r="P1" s="11"/>
      <c r="Q1" s="12"/>
      <c r="R1" s="13"/>
      <c r="S1" s="13"/>
      <c r="T1" s="13"/>
      <c r="U1" s="13"/>
      <c r="V1" s="13"/>
      <c r="W1" s="13"/>
    </row>
    <row r="2" spans="1:23" x14ac:dyDescent="0.25">
      <c r="A2" s="15">
        <v>1</v>
      </c>
      <c r="B2" s="15">
        <v>3</v>
      </c>
      <c r="C2" s="16" t="s">
        <v>0</v>
      </c>
      <c r="D2" s="17" t="s">
        <v>3</v>
      </c>
      <c r="E2" s="18" t="s">
        <v>80</v>
      </c>
      <c r="F2" s="19" t="s">
        <v>71</v>
      </c>
      <c r="G2" s="19"/>
      <c r="H2" s="19" t="s">
        <v>96</v>
      </c>
      <c r="I2" s="19"/>
      <c r="J2" s="20" t="s">
        <v>81</v>
      </c>
      <c r="K2" s="21">
        <v>63746</v>
      </c>
      <c r="L2" s="22">
        <v>220777</v>
      </c>
      <c r="M2" s="23">
        <f t="shared" ref="M2:M33" si="0">IF(ARRIVEE&gt;0,ARRIVEE-DEPART-(IF(MOD(DEPART,1000000)&gt;MOD(ARRIVEE,1000000),400000,0))-(IF(MOD(DEPART,10000)&gt;MOD(ARRIVEE,10000),4000,0)),"")</f>
        <v>153031</v>
      </c>
      <c r="N2" s="24">
        <f t="shared" ref="N2:N33" si="1">IF(M2="","",((4000/((((MOD(M2,1000000))-(MOD(M2,10000)))*0.006)+((MOD(M2,10000))/100)))/$Q$2)*100)</f>
        <v>100</v>
      </c>
      <c r="O2" s="25">
        <v>15</v>
      </c>
      <c r="P2" s="25">
        <v>30.31</v>
      </c>
      <c r="Q2" s="26">
        <f t="shared" ref="Q2:Q33" si="2">4000/(O2*60+P2)</f>
        <v>4.2996420547989382</v>
      </c>
      <c r="R2" s="27"/>
      <c r="S2" s="27"/>
    </row>
    <row r="3" spans="1:23" x14ac:dyDescent="0.25">
      <c r="A3" s="29">
        <v>2</v>
      </c>
      <c r="B3" s="29">
        <v>1</v>
      </c>
      <c r="C3" s="30" t="s">
        <v>0</v>
      </c>
      <c r="D3" s="31" t="s">
        <v>1</v>
      </c>
      <c r="E3" s="32" t="s">
        <v>80</v>
      </c>
      <c r="F3" s="33" t="s">
        <v>71</v>
      </c>
      <c r="G3" s="33"/>
      <c r="H3" s="33" t="s">
        <v>96</v>
      </c>
      <c r="I3" s="33"/>
      <c r="J3" s="34" t="s">
        <v>81</v>
      </c>
      <c r="K3" s="21">
        <v>24946</v>
      </c>
      <c r="L3" s="22">
        <v>190979</v>
      </c>
      <c r="M3" s="23">
        <f t="shared" si="0"/>
        <v>162033</v>
      </c>
      <c r="N3" s="24">
        <f t="shared" si="1"/>
        <v>94.89763651015474</v>
      </c>
      <c r="O3" s="25">
        <v>15</v>
      </c>
      <c r="P3" s="25">
        <v>30.31</v>
      </c>
      <c r="Q3" s="26">
        <f t="shared" si="2"/>
        <v>4.2996420547989382</v>
      </c>
      <c r="R3" s="35" t="s">
        <v>137</v>
      </c>
      <c r="S3" s="36"/>
    </row>
    <row r="4" spans="1:23" x14ac:dyDescent="0.25">
      <c r="A4" s="37">
        <v>3</v>
      </c>
      <c r="B4" s="37">
        <v>5</v>
      </c>
      <c r="C4" s="38" t="s">
        <v>5</v>
      </c>
      <c r="D4" s="39" t="s">
        <v>104</v>
      </c>
      <c r="E4" s="40" t="s">
        <v>116</v>
      </c>
      <c r="F4" s="41" t="s">
        <v>71</v>
      </c>
      <c r="G4" s="41"/>
      <c r="H4" s="41" t="s">
        <v>96</v>
      </c>
      <c r="I4" s="41"/>
      <c r="J4" s="42" t="s">
        <v>81</v>
      </c>
      <c r="K4" s="21">
        <v>75125</v>
      </c>
      <c r="L4" s="22">
        <v>243320</v>
      </c>
      <c r="M4" s="23">
        <f t="shared" si="0"/>
        <v>164195</v>
      </c>
      <c r="N4" s="24">
        <f t="shared" si="1"/>
        <v>92.849942611906783</v>
      </c>
      <c r="O4" s="25">
        <v>15</v>
      </c>
      <c r="P4" s="25">
        <v>30.31</v>
      </c>
      <c r="Q4" s="26">
        <f t="shared" si="2"/>
        <v>4.2996420547989382</v>
      </c>
      <c r="R4" s="35"/>
      <c r="S4" s="43"/>
    </row>
    <row r="5" spans="1:23" x14ac:dyDescent="0.25">
      <c r="A5" s="37">
        <v>4</v>
      </c>
      <c r="B5" s="37">
        <v>7</v>
      </c>
      <c r="C5" s="38" t="s">
        <v>8</v>
      </c>
      <c r="D5" s="39" t="s">
        <v>9</v>
      </c>
      <c r="E5" s="40" t="s">
        <v>91</v>
      </c>
      <c r="F5" s="41" t="s">
        <v>71</v>
      </c>
      <c r="G5" s="41"/>
      <c r="H5" s="41" t="s">
        <v>96</v>
      </c>
      <c r="I5" s="41"/>
      <c r="J5" s="42" t="s">
        <v>81</v>
      </c>
      <c r="K5" s="21">
        <v>91746</v>
      </c>
      <c r="L5" s="22">
        <v>260531</v>
      </c>
      <c r="M5" s="23">
        <f t="shared" si="0"/>
        <v>164785</v>
      </c>
      <c r="N5" s="24">
        <f t="shared" si="1"/>
        <v>92.306394800813607</v>
      </c>
      <c r="O5" s="25">
        <v>15</v>
      </c>
      <c r="P5" s="25">
        <v>30.31</v>
      </c>
      <c r="Q5" s="26">
        <f t="shared" si="2"/>
        <v>4.2996420547989382</v>
      </c>
      <c r="R5" s="35"/>
      <c r="S5" s="36"/>
    </row>
    <row r="6" spans="1:23" x14ac:dyDescent="0.25">
      <c r="A6" s="29">
        <v>5</v>
      </c>
      <c r="B6" s="29">
        <v>6</v>
      </c>
      <c r="C6" s="30" t="s">
        <v>6</v>
      </c>
      <c r="D6" s="31" t="s">
        <v>7</v>
      </c>
      <c r="E6" s="32" t="s">
        <v>116</v>
      </c>
      <c r="F6" s="33" t="s">
        <v>71</v>
      </c>
      <c r="G6" s="33"/>
      <c r="H6" s="33" t="s">
        <v>96</v>
      </c>
      <c r="I6" s="33"/>
      <c r="J6" s="34" t="s">
        <v>81</v>
      </c>
      <c r="K6" s="21">
        <v>84478</v>
      </c>
      <c r="L6" s="22">
        <v>254704</v>
      </c>
      <c r="M6" s="23">
        <f t="shared" si="0"/>
        <v>170226</v>
      </c>
      <c r="N6" s="24">
        <f t="shared" si="1"/>
        <v>91.005223719992941</v>
      </c>
      <c r="O6" s="25">
        <v>15</v>
      </c>
      <c r="P6" s="25">
        <v>30.31</v>
      </c>
      <c r="Q6" s="26">
        <f t="shared" si="2"/>
        <v>4.2996420547989382</v>
      </c>
      <c r="R6" s="35"/>
      <c r="S6" s="43"/>
    </row>
    <row r="7" spans="1:23" x14ac:dyDescent="0.25">
      <c r="A7" s="29">
        <v>6</v>
      </c>
      <c r="B7" s="29">
        <v>2</v>
      </c>
      <c r="C7" s="30" t="s">
        <v>0</v>
      </c>
      <c r="D7" s="31" t="s">
        <v>2</v>
      </c>
      <c r="E7" s="32" t="s">
        <v>80</v>
      </c>
      <c r="F7" s="33" t="s">
        <v>71</v>
      </c>
      <c r="G7" s="33"/>
      <c r="H7" s="33" t="s">
        <v>96</v>
      </c>
      <c r="I7" s="33"/>
      <c r="J7" s="34" t="s">
        <v>81</v>
      </c>
      <c r="K7" s="21">
        <v>53570</v>
      </c>
      <c r="L7" s="22">
        <v>225450</v>
      </c>
      <c r="M7" s="23">
        <f t="shared" si="0"/>
        <v>171880</v>
      </c>
      <c r="N7" s="24">
        <f t="shared" si="1"/>
        <v>89.556218713900648</v>
      </c>
      <c r="O7" s="25">
        <v>15</v>
      </c>
      <c r="P7" s="25">
        <v>30.31</v>
      </c>
      <c r="Q7" s="26">
        <f t="shared" si="2"/>
        <v>4.2996420547989382</v>
      </c>
      <c r="R7" s="35"/>
      <c r="S7" s="36"/>
    </row>
    <row r="8" spans="1:23" x14ac:dyDescent="0.25">
      <c r="A8" s="29">
        <v>7</v>
      </c>
      <c r="B8" s="29">
        <v>89</v>
      </c>
      <c r="C8" s="30" t="s">
        <v>0</v>
      </c>
      <c r="D8" s="31" t="s">
        <v>63</v>
      </c>
      <c r="E8" s="32" t="s">
        <v>116</v>
      </c>
      <c r="F8" s="33" t="s">
        <v>71</v>
      </c>
      <c r="G8" s="33"/>
      <c r="H8" s="33" t="s">
        <v>96</v>
      </c>
      <c r="I8" s="33"/>
      <c r="J8" s="34" t="s">
        <v>81</v>
      </c>
      <c r="K8" s="21">
        <v>1333617</v>
      </c>
      <c r="L8" s="22">
        <v>1510308</v>
      </c>
      <c r="M8" s="23">
        <f t="shared" si="0"/>
        <v>172691</v>
      </c>
      <c r="N8" s="24">
        <f t="shared" si="1"/>
        <v>88.862461911721141</v>
      </c>
      <c r="O8" s="25">
        <v>15</v>
      </c>
      <c r="P8" s="25">
        <v>30.31</v>
      </c>
      <c r="Q8" s="26">
        <f t="shared" si="2"/>
        <v>4.2996420547989382</v>
      </c>
      <c r="R8" s="35"/>
      <c r="S8" s="43"/>
    </row>
    <row r="9" spans="1:23" x14ac:dyDescent="0.25">
      <c r="A9" s="29">
        <v>8</v>
      </c>
      <c r="B9" s="29">
        <v>58</v>
      </c>
      <c r="C9" s="30" t="s">
        <v>0</v>
      </c>
      <c r="D9" s="31" t="s">
        <v>43</v>
      </c>
      <c r="E9" s="32" t="s">
        <v>80</v>
      </c>
      <c r="F9" s="33" t="s">
        <v>71</v>
      </c>
      <c r="G9" s="33"/>
      <c r="H9" s="33" t="s">
        <v>96</v>
      </c>
      <c r="I9" s="33"/>
      <c r="J9" s="34" t="s">
        <v>81</v>
      </c>
      <c r="K9" s="21">
        <v>583030</v>
      </c>
      <c r="L9" s="22">
        <v>1155936</v>
      </c>
      <c r="M9" s="23">
        <f t="shared" si="0"/>
        <v>172906</v>
      </c>
      <c r="N9" s="24">
        <f t="shared" si="1"/>
        <v>88.680342401769195</v>
      </c>
      <c r="O9" s="25">
        <v>15</v>
      </c>
      <c r="P9" s="25">
        <v>30.31</v>
      </c>
      <c r="Q9" s="26">
        <f t="shared" si="2"/>
        <v>4.2996420547989382</v>
      </c>
      <c r="R9" s="35"/>
      <c r="S9" s="36"/>
    </row>
    <row r="10" spans="1:23" x14ac:dyDescent="0.25">
      <c r="A10" s="29">
        <v>9</v>
      </c>
      <c r="B10" s="29">
        <v>14</v>
      </c>
      <c r="C10" s="30" t="s">
        <v>5</v>
      </c>
      <c r="D10" s="31" t="s">
        <v>16</v>
      </c>
      <c r="E10" s="32" t="s">
        <v>80</v>
      </c>
      <c r="F10" s="33" t="s">
        <v>71</v>
      </c>
      <c r="G10" s="33"/>
      <c r="H10" s="33" t="s">
        <v>96</v>
      </c>
      <c r="I10" s="33"/>
      <c r="J10" s="34" t="s">
        <v>81</v>
      </c>
      <c r="K10" s="21">
        <v>163516</v>
      </c>
      <c r="L10" s="22">
        <v>341553</v>
      </c>
      <c r="M10" s="23">
        <f t="shared" si="0"/>
        <v>174037</v>
      </c>
      <c r="N10" s="24">
        <f t="shared" si="1"/>
        <v>87.734470043475397</v>
      </c>
      <c r="O10" s="25">
        <v>15</v>
      </c>
      <c r="P10" s="25">
        <v>30.31</v>
      </c>
      <c r="Q10" s="26">
        <f t="shared" si="2"/>
        <v>4.2996420547989382</v>
      </c>
      <c r="R10" s="35"/>
      <c r="S10" s="43"/>
    </row>
    <row r="11" spans="1:23" x14ac:dyDescent="0.25">
      <c r="A11" s="44">
        <v>10</v>
      </c>
      <c r="B11" s="44">
        <v>9</v>
      </c>
      <c r="C11" s="45" t="s">
        <v>8</v>
      </c>
      <c r="D11" s="46" t="s">
        <v>11</v>
      </c>
      <c r="E11" s="47" t="s">
        <v>82</v>
      </c>
      <c r="F11" s="48" t="s">
        <v>71</v>
      </c>
      <c r="G11" s="48"/>
      <c r="H11" s="48" t="s">
        <v>96</v>
      </c>
      <c r="I11" s="48"/>
      <c r="J11" s="49" t="s">
        <v>81</v>
      </c>
      <c r="K11" s="21">
        <v>134055</v>
      </c>
      <c r="L11" s="22">
        <v>312450</v>
      </c>
      <c r="M11" s="23">
        <f t="shared" si="0"/>
        <v>174395</v>
      </c>
      <c r="N11" s="24">
        <f t="shared" si="1"/>
        <v>87.439259363691889</v>
      </c>
      <c r="O11" s="25">
        <v>15</v>
      </c>
      <c r="P11" s="25">
        <v>30.31</v>
      </c>
      <c r="Q11" s="26">
        <f t="shared" si="2"/>
        <v>4.2996420547989382</v>
      </c>
      <c r="R11" s="35"/>
      <c r="S11" s="36"/>
    </row>
    <row r="12" spans="1:23" x14ac:dyDescent="0.25">
      <c r="A12" s="37">
        <v>11</v>
      </c>
      <c r="B12" s="37">
        <v>22</v>
      </c>
      <c r="C12" s="38" t="s">
        <v>5</v>
      </c>
      <c r="D12" s="39" t="s">
        <v>103</v>
      </c>
      <c r="E12" s="40" t="s">
        <v>87</v>
      </c>
      <c r="F12" s="41" t="s">
        <v>71</v>
      </c>
      <c r="G12" s="41"/>
      <c r="H12" s="41" t="s">
        <v>96</v>
      </c>
      <c r="I12" s="41"/>
      <c r="J12" s="42" t="s">
        <v>81</v>
      </c>
      <c r="K12" s="21">
        <v>242754</v>
      </c>
      <c r="L12" s="22">
        <v>422560</v>
      </c>
      <c r="M12" s="23">
        <f t="shared" si="0"/>
        <v>175806</v>
      </c>
      <c r="N12" s="24">
        <f t="shared" si="1"/>
        <v>86.294825890952268</v>
      </c>
      <c r="O12" s="25">
        <v>15</v>
      </c>
      <c r="P12" s="25">
        <v>30.31</v>
      </c>
      <c r="Q12" s="26">
        <f t="shared" si="2"/>
        <v>4.2996420547989382</v>
      </c>
      <c r="R12" s="35"/>
      <c r="S12" s="43"/>
    </row>
    <row r="13" spans="1:23" x14ac:dyDescent="0.25">
      <c r="A13" s="50">
        <v>12</v>
      </c>
      <c r="B13" s="50">
        <v>42</v>
      </c>
      <c r="C13" s="51" t="s">
        <v>0</v>
      </c>
      <c r="D13" s="52" t="s">
        <v>36</v>
      </c>
      <c r="E13" s="53" t="s">
        <v>80</v>
      </c>
      <c r="F13" s="54"/>
      <c r="G13" s="54" t="s">
        <v>72</v>
      </c>
      <c r="H13" s="54" t="s">
        <v>96</v>
      </c>
      <c r="I13" s="54"/>
      <c r="J13" s="55" t="s">
        <v>81</v>
      </c>
      <c r="K13" s="21">
        <v>501849</v>
      </c>
      <c r="L13" s="22">
        <v>1081945</v>
      </c>
      <c r="M13" s="23">
        <f t="shared" si="0"/>
        <v>180096</v>
      </c>
      <c r="N13" s="24">
        <f t="shared" si="1"/>
        <v>86.063314091178214</v>
      </c>
      <c r="O13" s="25">
        <v>15</v>
      </c>
      <c r="P13" s="25">
        <v>30.31</v>
      </c>
      <c r="Q13" s="26">
        <f t="shared" si="2"/>
        <v>4.2996420547989382</v>
      </c>
      <c r="R13" s="35"/>
      <c r="S13" s="36"/>
    </row>
    <row r="14" spans="1:23" x14ac:dyDescent="0.25">
      <c r="A14" s="29">
        <v>13</v>
      </c>
      <c r="B14" s="29">
        <v>8</v>
      </c>
      <c r="C14" s="30" t="s">
        <v>8</v>
      </c>
      <c r="D14" s="31" t="s">
        <v>10</v>
      </c>
      <c r="E14" s="32" t="s">
        <v>91</v>
      </c>
      <c r="F14" s="33" t="s">
        <v>71</v>
      </c>
      <c r="G14" s="33"/>
      <c r="H14" s="33" t="s">
        <v>96</v>
      </c>
      <c r="I14" s="33"/>
      <c r="J14" s="34" t="s">
        <v>81</v>
      </c>
      <c r="K14" s="21">
        <v>95944</v>
      </c>
      <c r="L14" s="22">
        <v>280332</v>
      </c>
      <c r="M14" s="23">
        <f t="shared" si="0"/>
        <v>180388</v>
      </c>
      <c r="N14" s="24">
        <f t="shared" si="1"/>
        <v>85.831457356902959</v>
      </c>
      <c r="O14" s="25">
        <v>15</v>
      </c>
      <c r="P14" s="25">
        <v>30.31</v>
      </c>
      <c r="Q14" s="26">
        <f t="shared" si="2"/>
        <v>4.2996420547989382</v>
      </c>
      <c r="R14" s="35"/>
      <c r="S14" s="43"/>
    </row>
    <row r="15" spans="1:23" x14ac:dyDescent="0.25">
      <c r="A15" s="44">
        <v>14</v>
      </c>
      <c r="B15" s="44">
        <v>20</v>
      </c>
      <c r="C15" s="45" t="s">
        <v>5</v>
      </c>
      <c r="D15" s="46" t="s">
        <v>21</v>
      </c>
      <c r="E15" s="56" t="s">
        <v>85</v>
      </c>
      <c r="F15" s="48" t="s">
        <v>71</v>
      </c>
      <c r="G15" s="48"/>
      <c r="H15" s="48" t="s">
        <v>96</v>
      </c>
      <c r="I15" s="48"/>
      <c r="J15" s="49" t="s">
        <v>81</v>
      </c>
      <c r="K15" s="21">
        <v>195984</v>
      </c>
      <c r="L15" s="22">
        <v>381509</v>
      </c>
      <c r="M15" s="23">
        <f t="shared" si="0"/>
        <v>181525</v>
      </c>
      <c r="N15" s="24">
        <f t="shared" si="1"/>
        <v>84.940424560602594</v>
      </c>
      <c r="O15" s="25">
        <v>15</v>
      </c>
      <c r="P15" s="25">
        <v>30.31</v>
      </c>
      <c r="Q15" s="26">
        <f t="shared" si="2"/>
        <v>4.2996420547989382</v>
      </c>
      <c r="R15" s="35"/>
      <c r="S15" s="36"/>
    </row>
    <row r="16" spans="1:23" x14ac:dyDescent="0.25">
      <c r="A16" s="44">
        <v>15</v>
      </c>
      <c r="B16" s="44">
        <v>26</v>
      </c>
      <c r="C16" s="45" t="s">
        <v>135</v>
      </c>
      <c r="D16" s="46" t="s">
        <v>24</v>
      </c>
      <c r="E16" s="56" t="s">
        <v>83</v>
      </c>
      <c r="F16" s="48" t="s">
        <v>71</v>
      </c>
      <c r="G16" s="48"/>
      <c r="H16" s="48" t="s">
        <v>96</v>
      </c>
      <c r="I16" s="48"/>
      <c r="J16" s="49" t="s">
        <v>81</v>
      </c>
      <c r="K16" s="21">
        <v>265646</v>
      </c>
      <c r="L16" s="22">
        <v>451247</v>
      </c>
      <c r="M16" s="23">
        <f t="shared" si="0"/>
        <v>181601</v>
      </c>
      <c r="N16" s="24">
        <f t="shared" si="1"/>
        <v>84.881524803605799</v>
      </c>
      <c r="O16" s="25">
        <v>15</v>
      </c>
      <c r="P16" s="25">
        <v>30.31</v>
      </c>
      <c r="Q16" s="26">
        <f t="shared" si="2"/>
        <v>4.2996420547989382</v>
      </c>
      <c r="R16" s="35"/>
      <c r="S16" s="36"/>
    </row>
    <row r="17" spans="1:19" x14ac:dyDescent="0.25">
      <c r="A17" s="29">
        <v>16</v>
      </c>
      <c r="B17" s="29">
        <v>12</v>
      </c>
      <c r="C17" s="30" t="s">
        <v>8</v>
      </c>
      <c r="D17" s="31" t="s">
        <v>14</v>
      </c>
      <c r="E17" s="57" t="s">
        <v>82</v>
      </c>
      <c r="F17" s="33" t="s">
        <v>71</v>
      </c>
      <c r="G17" s="33"/>
      <c r="H17" s="33" t="s">
        <v>96</v>
      </c>
      <c r="I17" s="33"/>
      <c r="J17" s="34" t="s">
        <v>81</v>
      </c>
      <c r="K17" s="21">
        <v>153840</v>
      </c>
      <c r="L17" s="22">
        <v>335529</v>
      </c>
      <c r="M17" s="23">
        <f t="shared" si="0"/>
        <v>181689</v>
      </c>
      <c r="N17" s="24">
        <f t="shared" si="1"/>
        <v>84.813427052849406</v>
      </c>
      <c r="O17" s="25">
        <v>15</v>
      </c>
      <c r="P17" s="25">
        <v>30.31</v>
      </c>
      <c r="Q17" s="26">
        <f t="shared" si="2"/>
        <v>4.2996420547989382</v>
      </c>
      <c r="R17" s="35"/>
      <c r="S17" s="36"/>
    </row>
    <row r="18" spans="1:19" x14ac:dyDescent="0.25">
      <c r="A18" s="29">
        <v>17</v>
      </c>
      <c r="B18" s="29">
        <v>24</v>
      </c>
      <c r="C18" s="30" t="s">
        <v>5</v>
      </c>
      <c r="D18" s="31" t="s">
        <v>23</v>
      </c>
      <c r="E18" s="32" t="s">
        <v>87</v>
      </c>
      <c r="F18" s="33" t="s">
        <v>71</v>
      </c>
      <c r="G18" s="33"/>
      <c r="H18" s="33" t="s">
        <v>96</v>
      </c>
      <c r="I18" s="33"/>
      <c r="J18" s="34" t="s">
        <v>81</v>
      </c>
      <c r="K18" s="21">
        <v>251934</v>
      </c>
      <c r="L18" s="22">
        <v>433672</v>
      </c>
      <c r="M18" s="23">
        <f t="shared" si="0"/>
        <v>181738</v>
      </c>
      <c r="N18" s="24">
        <f t="shared" si="1"/>
        <v>84.775556325065153</v>
      </c>
      <c r="O18" s="25">
        <v>15</v>
      </c>
      <c r="P18" s="25">
        <v>30.31</v>
      </c>
      <c r="Q18" s="26">
        <f t="shared" si="2"/>
        <v>4.2996420547989382</v>
      </c>
      <c r="R18" s="35"/>
      <c r="S18" s="36"/>
    </row>
    <row r="19" spans="1:19" x14ac:dyDescent="0.25">
      <c r="A19" s="29">
        <v>18</v>
      </c>
      <c r="B19" s="29">
        <v>61</v>
      </c>
      <c r="C19" s="30" t="s">
        <v>0</v>
      </c>
      <c r="D19" s="31" t="s">
        <v>45</v>
      </c>
      <c r="E19" s="32" t="s">
        <v>82</v>
      </c>
      <c r="F19" s="33" t="s">
        <v>71</v>
      </c>
      <c r="G19" s="33"/>
      <c r="H19" s="33" t="s">
        <v>96</v>
      </c>
      <c r="I19" s="33"/>
      <c r="J19" s="34" t="s">
        <v>81</v>
      </c>
      <c r="K19" s="21">
        <v>1011207</v>
      </c>
      <c r="L19" s="22">
        <v>1192979</v>
      </c>
      <c r="M19" s="23">
        <f t="shared" si="0"/>
        <v>181772</v>
      </c>
      <c r="N19" s="24">
        <f t="shared" si="1"/>
        <v>84.749298546077313</v>
      </c>
      <c r="O19" s="25">
        <v>15</v>
      </c>
      <c r="P19" s="25">
        <v>30.31</v>
      </c>
      <c r="Q19" s="26">
        <f t="shared" si="2"/>
        <v>4.2996420547989382</v>
      </c>
      <c r="R19" s="35"/>
      <c r="S19" s="36"/>
    </row>
    <row r="20" spans="1:19" x14ac:dyDescent="0.25">
      <c r="A20" s="29">
        <v>19</v>
      </c>
      <c r="B20" s="29">
        <v>11</v>
      </c>
      <c r="C20" s="30" t="s">
        <v>8</v>
      </c>
      <c r="D20" s="31" t="s">
        <v>13</v>
      </c>
      <c r="E20" s="57" t="s">
        <v>82</v>
      </c>
      <c r="F20" s="33" t="s">
        <v>71</v>
      </c>
      <c r="G20" s="33"/>
      <c r="H20" s="33" t="s">
        <v>96</v>
      </c>
      <c r="I20" s="33"/>
      <c r="J20" s="34" t="s">
        <v>81</v>
      </c>
      <c r="K20" s="21">
        <v>145454</v>
      </c>
      <c r="L20" s="22">
        <v>331350</v>
      </c>
      <c r="M20" s="23">
        <f t="shared" si="0"/>
        <v>181896</v>
      </c>
      <c r="N20" s="24">
        <f t="shared" si="1"/>
        <v>84.653672563150607</v>
      </c>
      <c r="O20" s="25">
        <v>15</v>
      </c>
      <c r="P20" s="25">
        <v>30.31</v>
      </c>
      <c r="Q20" s="26">
        <f t="shared" si="2"/>
        <v>4.2996420547989382</v>
      </c>
      <c r="R20" s="35"/>
      <c r="S20" s="36"/>
    </row>
    <row r="21" spans="1:19" x14ac:dyDescent="0.25">
      <c r="A21" s="44">
        <v>20</v>
      </c>
      <c r="B21" s="44">
        <v>15</v>
      </c>
      <c r="C21" s="45" t="s">
        <v>6</v>
      </c>
      <c r="D21" s="46" t="s">
        <v>17</v>
      </c>
      <c r="E21" s="47" t="s">
        <v>84</v>
      </c>
      <c r="F21" s="48" t="s">
        <v>71</v>
      </c>
      <c r="G21" s="48"/>
      <c r="H21" s="48" t="s">
        <v>96</v>
      </c>
      <c r="I21" s="48"/>
      <c r="J21" s="49" t="s">
        <v>81</v>
      </c>
      <c r="K21" s="21">
        <v>172984</v>
      </c>
      <c r="L21" s="22">
        <v>355578</v>
      </c>
      <c r="M21" s="23">
        <f t="shared" si="0"/>
        <v>182594</v>
      </c>
      <c r="N21" s="24">
        <f t="shared" si="1"/>
        <v>84.119391648733185</v>
      </c>
      <c r="O21" s="25">
        <v>15</v>
      </c>
      <c r="P21" s="25">
        <v>30.31</v>
      </c>
      <c r="Q21" s="26">
        <f t="shared" si="2"/>
        <v>4.2996420547989382</v>
      </c>
      <c r="R21" s="35"/>
      <c r="S21" s="36"/>
    </row>
    <row r="22" spans="1:19" ht="13.15" customHeight="1" x14ac:dyDescent="0.25">
      <c r="A22" s="29">
        <v>21</v>
      </c>
      <c r="B22" s="29">
        <v>19</v>
      </c>
      <c r="C22" s="30" t="s">
        <v>15</v>
      </c>
      <c r="D22" s="31" t="s">
        <v>20</v>
      </c>
      <c r="E22" s="57" t="s">
        <v>80</v>
      </c>
      <c r="F22" s="33" t="s">
        <v>71</v>
      </c>
      <c r="G22" s="33"/>
      <c r="H22" s="33" t="s">
        <v>96</v>
      </c>
      <c r="I22" s="33"/>
      <c r="J22" s="34" t="s">
        <v>81</v>
      </c>
      <c r="K22" s="21">
        <v>234555</v>
      </c>
      <c r="L22" s="22">
        <v>421275</v>
      </c>
      <c r="M22" s="23">
        <f t="shared" si="0"/>
        <v>182720</v>
      </c>
      <c r="N22" s="24">
        <f t="shared" si="1"/>
        <v>84.023663294797686</v>
      </c>
      <c r="O22" s="25">
        <v>15</v>
      </c>
      <c r="P22" s="25">
        <v>30.31</v>
      </c>
      <c r="Q22" s="26">
        <f t="shared" si="2"/>
        <v>4.2996420547989382</v>
      </c>
      <c r="R22" s="35"/>
      <c r="S22" s="36"/>
    </row>
    <row r="23" spans="1:19" ht="13.15" customHeight="1" x14ac:dyDescent="0.25">
      <c r="A23" s="29">
        <v>22</v>
      </c>
      <c r="B23" s="29">
        <v>4</v>
      </c>
      <c r="C23" s="30" t="s">
        <v>0</v>
      </c>
      <c r="D23" s="31" t="s">
        <v>4</v>
      </c>
      <c r="E23" s="32" t="s">
        <v>80</v>
      </c>
      <c r="F23" s="33" t="s">
        <v>71</v>
      </c>
      <c r="G23" s="33"/>
      <c r="H23" s="33" t="s">
        <v>96</v>
      </c>
      <c r="I23" s="33"/>
      <c r="J23" s="34" t="s">
        <v>81</v>
      </c>
      <c r="K23" s="21">
        <v>71432</v>
      </c>
      <c r="L23" s="22">
        <v>254429</v>
      </c>
      <c r="M23" s="23">
        <f t="shared" si="0"/>
        <v>182997</v>
      </c>
      <c r="N23" s="24">
        <f t="shared" si="1"/>
        <v>83.813976954332091</v>
      </c>
      <c r="O23" s="25">
        <v>15</v>
      </c>
      <c r="P23" s="25">
        <v>30.31</v>
      </c>
      <c r="Q23" s="26">
        <f t="shared" si="2"/>
        <v>4.2996420547989382</v>
      </c>
      <c r="R23" s="35"/>
      <c r="S23" s="36"/>
    </row>
    <row r="24" spans="1:19" ht="13.15" customHeight="1" x14ac:dyDescent="0.25">
      <c r="A24" s="29">
        <v>23</v>
      </c>
      <c r="B24" s="29">
        <v>16</v>
      </c>
      <c r="C24" s="30" t="s">
        <v>15</v>
      </c>
      <c r="D24" s="31" t="s">
        <v>18</v>
      </c>
      <c r="E24" s="57" t="s">
        <v>80</v>
      </c>
      <c r="F24" s="33" t="s">
        <v>71</v>
      </c>
      <c r="G24" s="33"/>
      <c r="H24" s="33" t="s">
        <v>96</v>
      </c>
      <c r="I24" s="33"/>
      <c r="J24" s="34"/>
      <c r="K24" s="21">
        <v>220072</v>
      </c>
      <c r="L24" s="22">
        <v>403825</v>
      </c>
      <c r="M24" s="23">
        <f t="shared" si="0"/>
        <v>183753</v>
      </c>
      <c r="N24" s="24">
        <f t="shared" si="1"/>
        <v>83.246982183923464</v>
      </c>
      <c r="O24" s="25">
        <v>15</v>
      </c>
      <c r="P24" s="25">
        <v>30.31</v>
      </c>
      <c r="Q24" s="26">
        <f t="shared" si="2"/>
        <v>4.2996420547989382</v>
      </c>
      <c r="R24" s="35"/>
      <c r="S24" s="36"/>
    </row>
    <row r="25" spans="1:19" ht="13.15" customHeight="1" x14ac:dyDescent="0.25">
      <c r="A25" s="29">
        <v>24</v>
      </c>
      <c r="B25" s="29">
        <v>10</v>
      </c>
      <c r="C25" s="30" t="s">
        <v>8</v>
      </c>
      <c r="D25" s="31" t="s">
        <v>12</v>
      </c>
      <c r="E25" s="57" t="s">
        <v>82</v>
      </c>
      <c r="F25" s="33" t="s">
        <v>71</v>
      </c>
      <c r="G25" s="33"/>
      <c r="H25" s="33" t="s">
        <v>96</v>
      </c>
      <c r="I25" s="33"/>
      <c r="J25" s="34" t="s">
        <v>81</v>
      </c>
      <c r="K25" s="21">
        <v>142535</v>
      </c>
      <c r="L25" s="22">
        <v>330386</v>
      </c>
      <c r="M25" s="23">
        <f t="shared" si="0"/>
        <v>183851</v>
      </c>
      <c r="N25" s="24">
        <f t="shared" si="1"/>
        <v>83.174044040732753</v>
      </c>
      <c r="O25" s="25">
        <v>15</v>
      </c>
      <c r="P25" s="25">
        <v>30.31</v>
      </c>
      <c r="Q25" s="26">
        <f t="shared" si="2"/>
        <v>4.2996420547989382</v>
      </c>
      <c r="R25" s="35"/>
      <c r="S25" s="36"/>
    </row>
    <row r="26" spans="1:19" ht="13.15" customHeight="1" x14ac:dyDescent="0.25">
      <c r="A26" s="29">
        <v>25</v>
      </c>
      <c r="B26" s="29">
        <v>60</v>
      </c>
      <c r="C26" s="30" t="s">
        <v>0</v>
      </c>
      <c r="D26" s="31" t="s">
        <v>44</v>
      </c>
      <c r="E26" s="32" t="s">
        <v>82</v>
      </c>
      <c r="F26" s="33" t="s">
        <v>71</v>
      </c>
      <c r="G26" s="33"/>
      <c r="H26" s="33" t="s">
        <v>96</v>
      </c>
      <c r="I26" s="33"/>
      <c r="J26" s="34" t="s">
        <v>81</v>
      </c>
      <c r="K26" s="21">
        <v>592673</v>
      </c>
      <c r="L26" s="22">
        <v>1181857</v>
      </c>
      <c r="M26" s="23">
        <f t="shared" si="0"/>
        <v>185184</v>
      </c>
      <c r="N26" s="24">
        <f t="shared" si="1"/>
        <v>82.194479785128635</v>
      </c>
      <c r="O26" s="25">
        <v>15</v>
      </c>
      <c r="P26" s="25">
        <v>30.31</v>
      </c>
      <c r="Q26" s="26">
        <f t="shared" si="2"/>
        <v>4.2996420547989382</v>
      </c>
      <c r="R26" s="35"/>
      <c r="S26" s="36"/>
    </row>
    <row r="27" spans="1:19" ht="13.15" customHeight="1" x14ac:dyDescent="0.25">
      <c r="A27" s="29">
        <v>26</v>
      </c>
      <c r="B27" s="29">
        <v>17</v>
      </c>
      <c r="C27" s="30" t="s">
        <v>6</v>
      </c>
      <c r="D27" s="31" t="s">
        <v>19</v>
      </c>
      <c r="E27" s="57" t="s">
        <v>80</v>
      </c>
      <c r="F27" s="33" t="s">
        <v>71</v>
      </c>
      <c r="G27" s="33"/>
      <c r="H27" s="33" t="s">
        <v>96</v>
      </c>
      <c r="I27" s="33"/>
      <c r="J27" s="34" t="s">
        <v>81</v>
      </c>
      <c r="K27" s="21">
        <v>230315</v>
      </c>
      <c r="L27" s="22">
        <v>415537</v>
      </c>
      <c r="M27" s="23">
        <f t="shared" si="0"/>
        <v>185222</v>
      </c>
      <c r="N27" s="24">
        <f t="shared" si="1"/>
        <v>82.166893359947707</v>
      </c>
      <c r="O27" s="25">
        <v>15</v>
      </c>
      <c r="P27" s="25">
        <v>30.31</v>
      </c>
      <c r="Q27" s="26">
        <f t="shared" si="2"/>
        <v>4.2996420547989382</v>
      </c>
      <c r="R27" s="35"/>
      <c r="S27" s="36"/>
    </row>
    <row r="28" spans="1:19" ht="13.15" customHeight="1" x14ac:dyDescent="0.25">
      <c r="A28" s="44">
        <v>27</v>
      </c>
      <c r="B28" s="44">
        <v>30</v>
      </c>
      <c r="C28" s="45" t="s">
        <v>0</v>
      </c>
      <c r="D28" s="46" t="s">
        <v>108</v>
      </c>
      <c r="E28" s="56" t="s">
        <v>89</v>
      </c>
      <c r="F28" s="48" t="s">
        <v>71</v>
      </c>
      <c r="G28" s="48"/>
      <c r="H28" s="48" t="s">
        <v>96</v>
      </c>
      <c r="I28" s="48"/>
      <c r="J28" s="49" t="s">
        <v>81</v>
      </c>
      <c r="K28" s="21">
        <v>362433</v>
      </c>
      <c r="L28" s="22">
        <v>552207</v>
      </c>
      <c r="M28" s="23">
        <f t="shared" si="0"/>
        <v>185774</v>
      </c>
      <c r="N28" s="24">
        <f t="shared" si="1"/>
        <v>81.768242304920278</v>
      </c>
      <c r="O28" s="25">
        <v>15</v>
      </c>
      <c r="P28" s="25">
        <v>30.31</v>
      </c>
      <c r="Q28" s="26">
        <f t="shared" si="2"/>
        <v>4.2996420547989382</v>
      </c>
      <c r="R28" s="35"/>
      <c r="S28" s="36"/>
    </row>
    <row r="29" spans="1:19" ht="13.15" customHeight="1" x14ac:dyDescent="0.25">
      <c r="A29" s="58">
        <v>28</v>
      </c>
      <c r="B29" s="58">
        <v>48</v>
      </c>
      <c r="C29" s="59" t="s">
        <v>8</v>
      </c>
      <c r="D29" s="60" t="s">
        <v>37</v>
      </c>
      <c r="E29" s="61" t="s">
        <v>116</v>
      </c>
      <c r="F29" s="62"/>
      <c r="G29" s="62" t="s">
        <v>72</v>
      </c>
      <c r="H29" s="62" t="s">
        <v>96</v>
      </c>
      <c r="I29" s="62"/>
      <c r="J29" s="63" t="s">
        <v>81</v>
      </c>
      <c r="K29" s="21">
        <v>485537</v>
      </c>
      <c r="L29" s="22">
        <v>1075625</v>
      </c>
      <c r="M29" s="23">
        <f t="shared" si="0"/>
        <v>190088</v>
      </c>
      <c r="N29" s="24">
        <f t="shared" si="1"/>
        <v>81.543194726877488</v>
      </c>
      <c r="O29" s="25">
        <v>15</v>
      </c>
      <c r="P29" s="25">
        <v>30.31</v>
      </c>
      <c r="Q29" s="26">
        <f t="shared" si="2"/>
        <v>4.2996420547989382</v>
      </c>
      <c r="R29" s="35"/>
      <c r="S29" s="36"/>
    </row>
    <row r="30" spans="1:19" ht="13.15" customHeight="1" x14ac:dyDescent="0.25">
      <c r="A30" s="29">
        <v>29</v>
      </c>
      <c r="B30" s="29">
        <v>28</v>
      </c>
      <c r="C30" s="30" t="s">
        <v>5</v>
      </c>
      <c r="D30" s="31" t="s">
        <v>119</v>
      </c>
      <c r="E30" s="32" t="s">
        <v>85</v>
      </c>
      <c r="F30" s="33" t="s">
        <v>71</v>
      </c>
      <c r="G30" s="33"/>
      <c r="H30" s="33" t="s">
        <v>96</v>
      </c>
      <c r="I30" s="33"/>
      <c r="J30" s="34" t="s">
        <v>81</v>
      </c>
      <c r="K30" s="21">
        <v>284358</v>
      </c>
      <c r="L30" s="22">
        <v>481197</v>
      </c>
      <c r="M30" s="23">
        <f t="shared" si="0"/>
        <v>192839</v>
      </c>
      <c r="N30" s="24">
        <f t="shared" si="1"/>
        <v>79.623242239320774</v>
      </c>
      <c r="O30" s="25">
        <v>15</v>
      </c>
      <c r="P30" s="25">
        <v>30.31</v>
      </c>
      <c r="Q30" s="26">
        <f t="shared" si="2"/>
        <v>4.2996420547989382</v>
      </c>
      <c r="R30" s="35"/>
      <c r="S30" s="36"/>
    </row>
    <row r="31" spans="1:19" ht="13.15" customHeight="1" x14ac:dyDescent="0.25">
      <c r="A31" s="29">
        <v>30</v>
      </c>
      <c r="B31" s="29">
        <v>13</v>
      </c>
      <c r="C31" s="30" t="s">
        <v>15</v>
      </c>
      <c r="D31" s="31" t="s">
        <v>118</v>
      </c>
      <c r="E31" s="57" t="s">
        <v>80</v>
      </c>
      <c r="F31" s="33" t="s">
        <v>71</v>
      </c>
      <c r="G31" s="33"/>
      <c r="H31" s="33" t="s">
        <v>96</v>
      </c>
      <c r="I31" s="33"/>
      <c r="J31" s="34" t="s">
        <v>81</v>
      </c>
      <c r="K31" s="21">
        <v>203889</v>
      </c>
      <c r="L31" s="22">
        <v>400874</v>
      </c>
      <c r="M31" s="23">
        <f t="shared" si="0"/>
        <v>192985</v>
      </c>
      <c r="N31" s="24">
        <f t="shared" si="1"/>
        <v>79.523870581698503</v>
      </c>
      <c r="O31" s="25">
        <v>15</v>
      </c>
      <c r="P31" s="25">
        <v>30.31</v>
      </c>
      <c r="Q31" s="26">
        <f t="shared" si="2"/>
        <v>4.2996420547989382</v>
      </c>
      <c r="R31" s="35"/>
      <c r="S31" s="36"/>
    </row>
    <row r="32" spans="1:19" ht="13.15" customHeight="1" x14ac:dyDescent="0.25">
      <c r="A32" s="29">
        <v>31</v>
      </c>
      <c r="B32" s="29">
        <v>74</v>
      </c>
      <c r="C32" s="30" t="s">
        <v>6</v>
      </c>
      <c r="D32" s="31" t="s">
        <v>54</v>
      </c>
      <c r="E32" s="57" t="s">
        <v>87</v>
      </c>
      <c r="F32" s="33" t="s">
        <v>71</v>
      </c>
      <c r="G32" s="33"/>
      <c r="H32" s="33" t="s">
        <v>96</v>
      </c>
      <c r="I32" s="33"/>
      <c r="J32" s="34" t="s">
        <v>81</v>
      </c>
      <c r="K32" s="21">
        <v>1171599</v>
      </c>
      <c r="L32" s="22">
        <v>1365016</v>
      </c>
      <c r="M32" s="23">
        <f t="shared" si="0"/>
        <v>193417</v>
      </c>
      <c r="N32" s="24">
        <f t="shared" si="1"/>
        <v>79.231286781300824</v>
      </c>
      <c r="O32" s="25">
        <v>15</v>
      </c>
      <c r="P32" s="25">
        <v>30.31</v>
      </c>
      <c r="Q32" s="26">
        <f t="shared" si="2"/>
        <v>4.2996420547989382</v>
      </c>
      <c r="R32" s="35"/>
      <c r="S32" s="36"/>
    </row>
    <row r="33" spans="1:19" ht="13.15" customHeight="1" x14ac:dyDescent="0.25">
      <c r="A33" s="44">
        <v>32</v>
      </c>
      <c r="B33" s="44">
        <v>23</v>
      </c>
      <c r="C33" s="45" t="s">
        <v>6</v>
      </c>
      <c r="D33" s="46" t="s">
        <v>22</v>
      </c>
      <c r="E33" s="47" t="s">
        <v>88</v>
      </c>
      <c r="F33" s="48" t="s">
        <v>71</v>
      </c>
      <c r="G33" s="48"/>
      <c r="H33" s="48" t="s">
        <v>96</v>
      </c>
      <c r="I33" s="48"/>
      <c r="J33" s="49" t="s">
        <v>81</v>
      </c>
      <c r="K33" s="21">
        <v>273677</v>
      </c>
      <c r="L33" s="22">
        <v>471741</v>
      </c>
      <c r="M33" s="23">
        <f t="shared" si="0"/>
        <v>194064</v>
      </c>
      <c r="N33" s="24">
        <f t="shared" si="1"/>
        <v>78.797093102046333</v>
      </c>
      <c r="O33" s="25">
        <v>15</v>
      </c>
      <c r="P33" s="25">
        <v>30.31</v>
      </c>
      <c r="Q33" s="26">
        <f t="shared" si="2"/>
        <v>4.2996420547989382</v>
      </c>
      <c r="R33" s="35"/>
      <c r="S33" s="36"/>
    </row>
    <row r="34" spans="1:19" ht="13.15" customHeight="1" x14ac:dyDescent="0.25">
      <c r="A34" s="29">
        <v>33</v>
      </c>
      <c r="B34" s="29">
        <v>52</v>
      </c>
      <c r="C34" s="30" t="s">
        <v>15</v>
      </c>
      <c r="D34" s="31" t="s">
        <v>41</v>
      </c>
      <c r="E34" s="57" t="s">
        <v>80</v>
      </c>
      <c r="F34" s="33"/>
      <c r="G34" s="33" t="s">
        <v>72</v>
      </c>
      <c r="H34" s="33" t="s">
        <v>96</v>
      </c>
      <c r="I34" s="33"/>
      <c r="J34" s="34" t="s">
        <v>81</v>
      </c>
      <c r="K34" s="21">
        <v>535835</v>
      </c>
      <c r="L34" s="22">
        <v>1134510</v>
      </c>
      <c r="M34" s="23">
        <f t="shared" ref="M34:M65" si="3">IF(ARRIVEE&gt;0,ARRIVEE-DEPART-(IF(MOD(DEPART,1000000)&gt;MOD(ARRIVEE,1000000),400000,0))-(IF(MOD(DEPART,10000)&gt;MOD(ARRIVEE,10000),4000,0)),"")</f>
        <v>194675</v>
      </c>
      <c r="N34" s="24">
        <f t="shared" ref="N34:N65" si="4">IF(M34="","",((4000/((((MOD(M34,1000000))-(MOD(M34,10000)))*0.006)+((MOD(M34,10000))/100)))/$Q$2)*100)</f>
        <v>78.391405097956607</v>
      </c>
      <c r="O34" s="25">
        <v>15</v>
      </c>
      <c r="P34" s="25">
        <v>30.31</v>
      </c>
      <c r="Q34" s="26">
        <f t="shared" ref="Q34:Q65" si="5">4000/(O34*60+P34)</f>
        <v>4.2996420547989382</v>
      </c>
      <c r="R34" s="35"/>
      <c r="S34" s="36"/>
    </row>
    <row r="35" spans="1:19" ht="13.15" customHeight="1" x14ac:dyDescent="0.25">
      <c r="A35" s="29">
        <v>34</v>
      </c>
      <c r="B35" s="29">
        <v>27</v>
      </c>
      <c r="C35" s="30" t="s">
        <v>25</v>
      </c>
      <c r="D35" s="31" t="s">
        <v>26</v>
      </c>
      <c r="E35" s="32" t="s">
        <v>85</v>
      </c>
      <c r="F35" s="33" t="s">
        <v>71</v>
      </c>
      <c r="G35" s="33"/>
      <c r="H35" s="33" t="s">
        <v>96</v>
      </c>
      <c r="I35" s="33"/>
      <c r="J35" s="34" t="s">
        <v>81</v>
      </c>
      <c r="K35" s="21">
        <v>291944</v>
      </c>
      <c r="L35" s="22">
        <v>491396</v>
      </c>
      <c r="M35" s="23">
        <f t="shared" si="3"/>
        <v>195452</v>
      </c>
      <c r="N35" s="24">
        <f t="shared" si="4"/>
        <v>77.881492147473452</v>
      </c>
      <c r="O35" s="25">
        <v>15</v>
      </c>
      <c r="P35" s="25">
        <v>30.31</v>
      </c>
      <c r="Q35" s="26">
        <f t="shared" si="5"/>
        <v>4.2996420547989382</v>
      </c>
      <c r="R35" s="36"/>
      <c r="S35" s="36"/>
    </row>
    <row r="36" spans="1:19" ht="13.15" customHeight="1" x14ac:dyDescent="0.25">
      <c r="A36" s="29">
        <v>35</v>
      </c>
      <c r="B36" s="29">
        <v>49</v>
      </c>
      <c r="C36" s="30" t="s">
        <v>0</v>
      </c>
      <c r="D36" s="31" t="s">
        <v>38</v>
      </c>
      <c r="E36" s="32" t="s">
        <v>80</v>
      </c>
      <c r="F36" s="33"/>
      <c r="G36" s="33" t="s">
        <v>72</v>
      </c>
      <c r="H36" s="33" t="s">
        <v>96</v>
      </c>
      <c r="I36" s="33"/>
      <c r="J36" s="34" t="s">
        <v>81</v>
      </c>
      <c r="K36" s="21">
        <v>525692</v>
      </c>
      <c r="L36" s="22">
        <v>1130886</v>
      </c>
      <c r="M36" s="23">
        <f t="shared" si="3"/>
        <v>201194</v>
      </c>
      <c r="N36" s="24">
        <f t="shared" si="4"/>
        <v>76.762050926613526</v>
      </c>
      <c r="O36" s="25">
        <v>15</v>
      </c>
      <c r="P36" s="25">
        <v>30.31</v>
      </c>
      <c r="Q36" s="26">
        <f t="shared" si="5"/>
        <v>4.2996420547989382</v>
      </c>
      <c r="R36" s="36"/>
      <c r="S36" s="36"/>
    </row>
    <row r="37" spans="1:19" ht="13.15" customHeight="1" x14ac:dyDescent="0.25">
      <c r="A37" s="29">
        <v>36</v>
      </c>
      <c r="B37" s="29">
        <v>82</v>
      </c>
      <c r="C37" s="30" t="s">
        <v>15</v>
      </c>
      <c r="D37" s="31" t="s">
        <v>99</v>
      </c>
      <c r="E37" s="57" t="s">
        <v>80</v>
      </c>
      <c r="F37" s="33"/>
      <c r="G37" s="33" t="s">
        <v>72</v>
      </c>
      <c r="H37" s="33" t="s">
        <v>96</v>
      </c>
      <c r="I37" s="33"/>
      <c r="J37" s="34" t="s">
        <v>81</v>
      </c>
      <c r="K37" s="21">
        <v>1243482</v>
      </c>
      <c r="L37" s="22">
        <v>1444922</v>
      </c>
      <c r="M37" s="23">
        <f t="shared" si="3"/>
        <v>201440</v>
      </c>
      <c r="N37" s="24">
        <f t="shared" si="4"/>
        <v>76.606554677206844</v>
      </c>
      <c r="O37" s="25">
        <v>15</v>
      </c>
      <c r="P37" s="25">
        <v>30.31</v>
      </c>
      <c r="Q37" s="26">
        <f t="shared" si="5"/>
        <v>4.2996420547989382</v>
      </c>
      <c r="R37" s="36"/>
      <c r="S37" s="36"/>
    </row>
    <row r="38" spans="1:19" ht="13.15" customHeight="1" x14ac:dyDescent="0.25">
      <c r="A38" s="29">
        <v>37</v>
      </c>
      <c r="B38" s="29">
        <v>83</v>
      </c>
      <c r="C38" s="30" t="s">
        <v>15</v>
      </c>
      <c r="D38" s="31" t="s">
        <v>100</v>
      </c>
      <c r="E38" s="57" t="s">
        <v>80</v>
      </c>
      <c r="F38" s="33"/>
      <c r="G38" s="33" t="s">
        <v>72</v>
      </c>
      <c r="H38" s="33" t="s">
        <v>96</v>
      </c>
      <c r="I38" s="33"/>
      <c r="J38" s="34" t="s">
        <v>81</v>
      </c>
      <c r="K38" s="21">
        <v>1260120</v>
      </c>
      <c r="L38" s="22">
        <v>1464268</v>
      </c>
      <c r="M38" s="23">
        <f t="shared" si="3"/>
        <v>204148</v>
      </c>
      <c r="N38" s="24">
        <f t="shared" si="4"/>
        <v>74.9355607822921</v>
      </c>
      <c r="O38" s="25">
        <v>15</v>
      </c>
      <c r="P38" s="25">
        <v>30.31</v>
      </c>
      <c r="Q38" s="26">
        <f t="shared" si="5"/>
        <v>4.2996420547989382</v>
      </c>
      <c r="R38" s="36"/>
      <c r="S38" s="36"/>
    </row>
    <row r="39" spans="1:19" x14ac:dyDescent="0.25">
      <c r="A39" s="58">
        <v>38</v>
      </c>
      <c r="B39" s="58">
        <v>57</v>
      </c>
      <c r="C39" s="59" t="s">
        <v>8</v>
      </c>
      <c r="D39" s="60" t="s">
        <v>42</v>
      </c>
      <c r="E39" s="61" t="s">
        <v>91</v>
      </c>
      <c r="F39" s="62"/>
      <c r="G39" s="62" t="s">
        <v>72</v>
      </c>
      <c r="H39" s="62" t="s">
        <v>96</v>
      </c>
      <c r="I39" s="62"/>
      <c r="J39" s="63" t="s">
        <v>81</v>
      </c>
      <c r="K39" s="21">
        <v>562555</v>
      </c>
      <c r="L39" s="22">
        <v>1170819</v>
      </c>
      <c r="M39" s="23">
        <f t="shared" si="3"/>
        <v>204264</v>
      </c>
      <c r="N39" s="24">
        <f t="shared" si="4"/>
        <v>74.865608704049436</v>
      </c>
      <c r="O39" s="25">
        <v>15</v>
      </c>
      <c r="P39" s="25">
        <v>30.31</v>
      </c>
      <c r="Q39" s="26">
        <f t="shared" si="5"/>
        <v>4.2996420547989382</v>
      </c>
      <c r="R39" s="36"/>
      <c r="S39" s="36"/>
    </row>
    <row r="40" spans="1:19" x14ac:dyDescent="0.25">
      <c r="A40" s="58">
        <v>39</v>
      </c>
      <c r="B40" s="58">
        <v>56</v>
      </c>
      <c r="C40" s="59" t="s">
        <v>6</v>
      </c>
      <c r="D40" s="60" t="s">
        <v>109</v>
      </c>
      <c r="E40" s="64" t="s">
        <v>85</v>
      </c>
      <c r="F40" s="62"/>
      <c r="G40" s="62" t="s">
        <v>72</v>
      </c>
      <c r="H40" s="62" t="s">
        <v>96</v>
      </c>
      <c r="I40" s="62"/>
      <c r="J40" s="63" t="s">
        <v>81</v>
      </c>
      <c r="K40" s="21">
        <v>513109</v>
      </c>
      <c r="L40" s="22">
        <v>1122779</v>
      </c>
      <c r="M40" s="23">
        <f t="shared" si="3"/>
        <v>205670</v>
      </c>
      <c r="N40" s="24">
        <f t="shared" si="4"/>
        <v>74.028009867112274</v>
      </c>
      <c r="O40" s="25">
        <v>15</v>
      </c>
      <c r="P40" s="25">
        <v>30.31</v>
      </c>
      <c r="Q40" s="26">
        <f t="shared" si="5"/>
        <v>4.2996420547989382</v>
      </c>
      <c r="R40" s="36"/>
      <c r="S40" s="36"/>
    </row>
    <row r="41" spans="1:19" ht="13.9" customHeight="1" x14ac:dyDescent="0.25">
      <c r="A41" s="29">
        <v>40</v>
      </c>
      <c r="B41" s="29">
        <v>64</v>
      </c>
      <c r="C41" s="30" t="s">
        <v>5</v>
      </c>
      <c r="D41" s="31" t="s">
        <v>101</v>
      </c>
      <c r="E41" s="32" t="s">
        <v>91</v>
      </c>
      <c r="F41" s="33" t="s">
        <v>71</v>
      </c>
      <c r="G41" s="33"/>
      <c r="H41" s="33" t="s">
        <v>96</v>
      </c>
      <c r="I41" s="33"/>
      <c r="J41" s="34" t="s">
        <v>81</v>
      </c>
      <c r="K41" s="21">
        <v>1020850</v>
      </c>
      <c r="L41" s="22">
        <v>1230863</v>
      </c>
      <c r="M41" s="23">
        <f t="shared" si="3"/>
        <v>210013</v>
      </c>
      <c r="N41" s="24">
        <f t="shared" si="4"/>
        <v>73.826509963257749</v>
      </c>
      <c r="O41" s="25">
        <v>15</v>
      </c>
      <c r="P41" s="25">
        <v>30.31</v>
      </c>
      <c r="Q41" s="26">
        <f t="shared" si="5"/>
        <v>4.2996420547989382</v>
      </c>
      <c r="R41" s="36"/>
      <c r="S41" s="36"/>
    </row>
    <row r="42" spans="1:19" ht="13.9" customHeight="1" x14ac:dyDescent="0.25">
      <c r="A42" s="29">
        <v>41</v>
      </c>
      <c r="B42" s="29">
        <v>50</v>
      </c>
      <c r="C42" s="30" t="s">
        <v>8</v>
      </c>
      <c r="D42" s="31" t="s">
        <v>39</v>
      </c>
      <c r="E42" s="57" t="s">
        <v>116</v>
      </c>
      <c r="F42" s="33"/>
      <c r="G42" s="33" t="s">
        <v>72</v>
      </c>
      <c r="H42" s="33" t="s">
        <v>96</v>
      </c>
      <c r="I42" s="33"/>
      <c r="J42" s="34" t="s">
        <v>81</v>
      </c>
      <c r="K42" s="21">
        <v>494286</v>
      </c>
      <c r="L42" s="22">
        <v>1104707</v>
      </c>
      <c r="M42" s="23">
        <f t="shared" si="3"/>
        <v>210421</v>
      </c>
      <c r="N42" s="24">
        <f t="shared" si="4"/>
        <v>73.588248787780515</v>
      </c>
      <c r="O42" s="25">
        <v>15</v>
      </c>
      <c r="P42" s="25">
        <v>30.31</v>
      </c>
      <c r="Q42" s="26">
        <f t="shared" si="5"/>
        <v>4.2996420547989382</v>
      </c>
      <c r="R42" s="35" t="s">
        <v>137</v>
      </c>
      <c r="S42" s="36"/>
    </row>
    <row r="43" spans="1:19" ht="13.9" customHeight="1" x14ac:dyDescent="0.25">
      <c r="A43" s="29">
        <v>42</v>
      </c>
      <c r="B43" s="29">
        <v>62</v>
      </c>
      <c r="C43" s="30" t="s">
        <v>6</v>
      </c>
      <c r="D43" s="31" t="s">
        <v>46</v>
      </c>
      <c r="E43" s="57" t="s">
        <v>116</v>
      </c>
      <c r="F43" s="33" t="s">
        <v>71</v>
      </c>
      <c r="G43" s="33"/>
      <c r="H43" s="33" t="s">
        <v>96</v>
      </c>
      <c r="I43" s="33"/>
      <c r="J43" s="34" t="s">
        <v>81</v>
      </c>
      <c r="K43" s="21">
        <v>1003406</v>
      </c>
      <c r="L43" s="22">
        <v>1214265</v>
      </c>
      <c r="M43" s="23">
        <f t="shared" si="3"/>
        <v>210859</v>
      </c>
      <c r="N43" s="24">
        <f t="shared" si="4"/>
        <v>73.334174161864738</v>
      </c>
      <c r="O43" s="25">
        <v>15</v>
      </c>
      <c r="P43" s="25">
        <v>30.31</v>
      </c>
      <c r="Q43" s="26">
        <f t="shared" si="5"/>
        <v>4.2996420547989382</v>
      </c>
      <c r="R43" s="35"/>
      <c r="S43" s="36"/>
    </row>
    <row r="44" spans="1:19" x14ac:dyDescent="0.25">
      <c r="A44" s="58">
        <v>43</v>
      </c>
      <c r="B44" s="58">
        <v>51</v>
      </c>
      <c r="C44" s="59" t="s">
        <v>0</v>
      </c>
      <c r="D44" s="60" t="s">
        <v>40</v>
      </c>
      <c r="E44" s="61" t="s">
        <v>82</v>
      </c>
      <c r="F44" s="62"/>
      <c r="G44" s="62" t="s">
        <v>72</v>
      </c>
      <c r="H44" s="62" t="s">
        <v>96</v>
      </c>
      <c r="I44" s="62"/>
      <c r="J44" s="63" t="s">
        <v>81</v>
      </c>
      <c r="K44" s="21">
        <v>1180383</v>
      </c>
      <c r="L44" s="22">
        <v>1391575</v>
      </c>
      <c r="M44" s="23">
        <f t="shared" si="3"/>
        <v>211192</v>
      </c>
      <c r="N44" s="24">
        <f t="shared" si="4"/>
        <v>73.142178753380705</v>
      </c>
      <c r="O44" s="25">
        <v>15</v>
      </c>
      <c r="P44" s="25">
        <v>30.31</v>
      </c>
      <c r="Q44" s="26">
        <f t="shared" si="5"/>
        <v>4.2996420547989382</v>
      </c>
      <c r="R44" s="35"/>
      <c r="S44" s="36"/>
    </row>
    <row r="45" spans="1:19" x14ac:dyDescent="0.25">
      <c r="A45" s="29">
        <v>44</v>
      </c>
      <c r="B45" s="29">
        <v>25</v>
      </c>
      <c r="C45" s="30" t="s">
        <v>6</v>
      </c>
      <c r="D45" s="31" t="s">
        <v>68</v>
      </c>
      <c r="E45" s="57" t="s">
        <v>85</v>
      </c>
      <c r="F45" s="33" t="s">
        <v>71</v>
      </c>
      <c r="G45" s="33"/>
      <c r="H45" s="33" t="s">
        <v>96</v>
      </c>
      <c r="I45" s="33"/>
      <c r="J45" s="34" t="s">
        <v>81</v>
      </c>
      <c r="K45" s="21">
        <v>312180</v>
      </c>
      <c r="L45" s="22">
        <v>523936</v>
      </c>
      <c r="M45" s="23">
        <f t="shared" si="3"/>
        <v>211756</v>
      </c>
      <c r="N45" s="24">
        <f t="shared" si="4"/>
        <v>72.819280503459709</v>
      </c>
      <c r="O45" s="25">
        <v>15</v>
      </c>
      <c r="P45" s="25">
        <v>30.31</v>
      </c>
      <c r="Q45" s="26">
        <f t="shared" si="5"/>
        <v>4.2996420547989382</v>
      </c>
      <c r="R45" s="35"/>
      <c r="S45" s="36"/>
    </row>
    <row r="46" spans="1:19" x14ac:dyDescent="0.25">
      <c r="A46" s="44">
        <v>45</v>
      </c>
      <c r="B46" s="44">
        <v>93</v>
      </c>
      <c r="C46" s="45" t="s">
        <v>6</v>
      </c>
      <c r="D46" s="46" t="s">
        <v>64</v>
      </c>
      <c r="E46" s="47" t="s">
        <v>89</v>
      </c>
      <c r="F46" s="48" t="s">
        <v>71</v>
      </c>
      <c r="G46" s="48"/>
      <c r="H46" s="48"/>
      <c r="I46" s="48" t="s">
        <v>97</v>
      </c>
      <c r="J46" s="49" t="s">
        <v>81</v>
      </c>
      <c r="K46" s="21">
        <v>1400194</v>
      </c>
      <c r="L46" s="22">
        <v>2012197</v>
      </c>
      <c r="M46" s="23">
        <f t="shared" si="3"/>
        <v>212003</v>
      </c>
      <c r="N46" s="24">
        <f t="shared" si="4"/>
        <v>72.678765341437312</v>
      </c>
      <c r="O46" s="25">
        <v>15</v>
      </c>
      <c r="P46" s="25">
        <v>30.31</v>
      </c>
      <c r="Q46" s="26">
        <f t="shared" si="5"/>
        <v>4.2996420547989382</v>
      </c>
      <c r="R46" s="35"/>
      <c r="S46" s="36"/>
    </row>
    <row r="47" spans="1:19" x14ac:dyDescent="0.25">
      <c r="A47" s="29">
        <v>46</v>
      </c>
      <c r="B47" s="29">
        <v>29</v>
      </c>
      <c r="C47" s="30" t="s">
        <v>5</v>
      </c>
      <c r="D47" s="31" t="s">
        <v>27</v>
      </c>
      <c r="E47" s="32" t="s">
        <v>85</v>
      </c>
      <c r="F47" s="33" t="s">
        <v>71</v>
      </c>
      <c r="G47" s="33"/>
      <c r="H47" s="33" t="s">
        <v>96</v>
      </c>
      <c r="I47" s="33"/>
      <c r="J47" s="34" t="s">
        <v>81</v>
      </c>
      <c r="K47" s="21">
        <v>301097</v>
      </c>
      <c r="L47" s="22">
        <v>513119</v>
      </c>
      <c r="M47" s="23">
        <f t="shared" si="3"/>
        <v>212022</v>
      </c>
      <c r="N47" s="24">
        <f t="shared" si="4"/>
        <v>72.667978941119486</v>
      </c>
      <c r="O47" s="25">
        <v>15</v>
      </c>
      <c r="P47" s="25">
        <v>30.31</v>
      </c>
      <c r="Q47" s="26">
        <f t="shared" si="5"/>
        <v>4.2996420547989382</v>
      </c>
      <c r="R47" s="35"/>
      <c r="S47" s="36"/>
    </row>
    <row r="48" spans="1:19" x14ac:dyDescent="0.25">
      <c r="A48" s="44">
        <v>47</v>
      </c>
      <c r="B48" s="44">
        <v>33</v>
      </c>
      <c r="C48" s="45" t="s">
        <v>0</v>
      </c>
      <c r="D48" s="46" t="s">
        <v>29</v>
      </c>
      <c r="E48" s="56" t="s">
        <v>115</v>
      </c>
      <c r="F48" s="48" t="s">
        <v>71</v>
      </c>
      <c r="G48" s="48"/>
      <c r="H48" s="48"/>
      <c r="I48" s="48" t="s">
        <v>97</v>
      </c>
      <c r="J48" s="49" t="s">
        <v>81</v>
      </c>
      <c r="K48" s="21">
        <v>424248</v>
      </c>
      <c r="L48" s="22">
        <v>1042857</v>
      </c>
      <c r="M48" s="23">
        <f t="shared" si="3"/>
        <v>214609</v>
      </c>
      <c r="N48" s="24">
        <f t="shared" si="4"/>
        <v>71.228628961250749</v>
      </c>
      <c r="O48" s="25">
        <v>15</v>
      </c>
      <c r="P48" s="25">
        <v>30.31</v>
      </c>
      <c r="Q48" s="26">
        <f t="shared" si="5"/>
        <v>4.2996420547989382</v>
      </c>
      <c r="R48" s="35"/>
      <c r="S48" s="36"/>
    </row>
    <row r="49" spans="1:19" x14ac:dyDescent="0.25">
      <c r="A49" s="29">
        <v>48</v>
      </c>
      <c r="B49" s="29">
        <v>67</v>
      </c>
      <c r="C49" s="30" t="s">
        <v>0</v>
      </c>
      <c r="D49" s="31" t="s">
        <v>48</v>
      </c>
      <c r="E49" s="32" t="s">
        <v>88</v>
      </c>
      <c r="F49" s="33" t="s">
        <v>71</v>
      </c>
      <c r="G49" s="33"/>
      <c r="H49" s="33" t="s">
        <v>96</v>
      </c>
      <c r="I49" s="33"/>
      <c r="J49" s="34" t="s">
        <v>81</v>
      </c>
      <c r="K49" s="21">
        <v>1032368</v>
      </c>
      <c r="L49" s="22">
        <v>1251763</v>
      </c>
      <c r="M49" s="23">
        <f t="shared" si="3"/>
        <v>215395</v>
      </c>
      <c r="N49" s="24">
        <f t="shared" si="4"/>
        <v>70.8025419536512</v>
      </c>
      <c r="O49" s="25">
        <v>15</v>
      </c>
      <c r="P49" s="25">
        <v>30.31</v>
      </c>
      <c r="Q49" s="26">
        <f t="shared" si="5"/>
        <v>4.2996420547989382</v>
      </c>
      <c r="R49" s="35"/>
      <c r="S49" s="36"/>
    </row>
    <row r="50" spans="1:19" x14ac:dyDescent="0.25">
      <c r="A50" s="29">
        <v>49</v>
      </c>
      <c r="B50" s="29">
        <v>78</v>
      </c>
      <c r="C50" s="30" t="s">
        <v>6</v>
      </c>
      <c r="D50" s="31" t="s">
        <v>58</v>
      </c>
      <c r="E50" s="57" t="s">
        <v>85</v>
      </c>
      <c r="F50" s="33" t="s">
        <v>71</v>
      </c>
      <c r="G50" s="33"/>
      <c r="H50" s="33" t="s">
        <v>96</v>
      </c>
      <c r="I50" s="33"/>
      <c r="J50" s="34" t="s">
        <v>81</v>
      </c>
      <c r="K50" s="21">
        <v>1251152</v>
      </c>
      <c r="L50" s="22">
        <v>1471195</v>
      </c>
      <c r="M50" s="23">
        <f t="shared" si="3"/>
        <v>220043</v>
      </c>
      <c r="N50" s="24">
        <f t="shared" si="4"/>
        <v>70.455079027286558</v>
      </c>
      <c r="O50" s="25">
        <v>15</v>
      </c>
      <c r="P50" s="25">
        <v>30.31</v>
      </c>
      <c r="Q50" s="26">
        <f t="shared" si="5"/>
        <v>4.2996420547989382</v>
      </c>
      <c r="R50" s="35"/>
      <c r="S50" s="36"/>
    </row>
    <row r="51" spans="1:19" x14ac:dyDescent="0.25">
      <c r="A51" s="29">
        <v>50</v>
      </c>
      <c r="B51" s="29">
        <v>53</v>
      </c>
      <c r="C51" s="30" t="s">
        <v>15</v>
      </c>
      <c r="D51" s="31" t="s">
        <v>106</v>
      </c>
      <c r="E51" s="57" t="s">
        <v>80</v>
      </c>
      <c r="F51" s="33"/>
      <c r="G51" s="33" t="s">
        <v>72</v>
      </c>
      <c r="H51" s="33" t="s">
        <v>96</v>
      </c>
      <c r="I51" s="33"/>
      <c r="J51" s="34" t="s">
        <v>81</v>
      </c>
      <c r="K51" s="21">
        <v>542821</v>
      </c>
      <c r="L51" s="22">
        <v>1163272</v>
      </c>
      <c r="M51" s="23">
        <f t="shared" si="3"/>
        <v>220451</v>
      </c>
      <c r="N51" s="24">
        <f t="shared" si="4"/>
        <v>70.238050297846002</v>
      </c>
      <c r="O51" s="25">
        <v>15</v>
      </c>
      <c r="P51" s="25">
        <v>30.31</v>
      </c>
      <c r="Q51" s="26">
        <f t="shared" si="5"/>
        <v>4.2996420547989382</v>
      </c>
      <c r="R51" s="35"/>
      <c r="S51" s="36"/>
    </row>
    <row r="52" spans="1:19" x14ac:dyDescent="0.25">
      <c r="A52" s="29">
        <v>51</v>
      </c>
      <c r="B52" s="29">
        <v>54</v>
      </c>
      <c r="C52" s="30" t="s">
        <v>15</v>
      </c>
      <c r="D52" s="31" t="s">
        <v>102</v>
      </c>
      <c r="E52" s="57" t="s">
        <v>80</v>
      </c>
      <c r="F52" s="33"/>
      <c r="G52" s="33" t="s">
        <v>72</v>
      </c>
      <c r="H52" s="33" t="s">
        <v>96</v>
      </c>
      <c r="I52" s="33"/>
      <c r="J52" s="34" t="s">
        <v>81</v>
      </c>
      <c r="K52" s="21">
        <v>553607</v>
      </c>
      <c r="L52" s="22">
        <v>1174740</v>
      </c>
      <c r="M52" s="23">
        <f t="shared" si="3"/>
        <v>221133</v>
      </c>
      <c r="N52" s="24">
        <f t="shared" si="4"/>
        <v>69.878242058693189</v>
      </c>
      <c r="O52" s="25">
        <v>15</v>
      </c>
      <c r="P52" s="25">
        <v>30.31</v>
      </c>
      <c r="Q52" s="26">
        <f t="shared" si="5"/>
        <v>4.2996420547989382</v>
      </c>
      <c r="R52" s="35"/>
      <c r="S52" s="36"/>
    </row>
    <row r="53" spans="1:19" x14ac:dyDescent="0.25">
      <c r="A53" s="58">
        <v>52</v>
      </c>
      <c r="B53" s="58">
        <v>100</v>
      </c>
      <c r="C53" s="59" t="s">
        <v>5</v>
      </c>
      <c r="D53" s="60" t="s">
        <v>65</v>
      </c>
      <c r="E53" s="61" t="s">
        <v>87</v>
      </c>
      <c r="F53" s="62" t="s">
        <v>71</v>
      </c>
      <c r="G53" s="62" t="s">
        <v>72</v>
      </c>
      <c r="H53" s="62"/>
      <c r="I53" s="62"/>
      <c r="J53" s="63" t="s">
        <v>81</v>
      </c>
      <c r="K53" s="21">
        <v>520187</v>
      </c>
      <c r="L53" s="22">
        <v>1143408</v>
      </c>
      <c r="M53" s="23">
        <f t="shared" si="3"/>
        <v>223221</v>
      </c>
      <c r="N53" s="24">
        <f t="shared" si="4"/>
        <v>68.799224972452492</v>
      </c>
      <c r="O53" s="25">
        <v>15</v>
      </c>
      <c r="P53" s="25">
        <v>30.31</v>
      </c>
      <c r="Q53" s="26">
        <f t="shared" si="5"/>
        <v>4.2996420547989382</v>
      </c>
      <c r="R53" s="35"/>
      <c r="S53" s="36"/>
    </row>
    <row r="54" spans="1:19" x14ac:dyDescent="0.25">
      <c r="A54" s="44">
        <v>53</v>
      </c>
      <c r="B54" s="44">
        <v>68</v>
      </c>
      <c r="C54" s="45" t="s">
        <v>0</v>
      </c>
      <c r="D54" s="46" t="s">
        <v>49</v>
      </c>
      <c r="E54" s="56" t="s">
        <v>92</v>
      </c>
      <c r="F54" s="48" t="s">
        <v>71</v>
      </c>
      <c r="G54" s="48"/>
      <c r="H54" s="48" t="s">
        <v>96</v>
      </c>
      <c r="I54" s="48"/>
      <c r="J54" s="49" t="s">
        <v>81</v>
      </c>
      <c r="K54" s="21">
        <v>1234126</v>
      </c>
      <c r="L54" s="22">
        <v>1465667</v>
      </c>
      <c r="M54" s="23">
        <f t="shared" si="3"/>
        <v>231541</v>
      </c>
      <c r="N54" s="24">
        <f t="shared" si="4"/>
        <v>66.669294329265227</v>
      </c>
      <c r="O54" s="25">
        <v>15</v>
      </c>
      <c r="P54" s="25">
        <v>30.31</v>
      </c>
      <c r="Q54" s="26">
        <f t="shared" si="5"/>
        <v>4.2996420547989382</v>
      </c>
      <c r="R54" s="35"/>
      <c r="S54" s="36"/>
    </row>
    <row r="55" spans="1:19" x14ac:dyDescent="0.25">
      <c r="A55" s="44">
        <v>54</v>
      </c>
      <c r="B55" s="44">
        <v>34</v>
      </c>
      <c r="C55" s="45" t="s">
        <v>6</v>
      </c>
      <c r="D55" s="46" t="s">
        <v>30</v>
      </c>
      <c r="E55" s="47" t="s">
        <v>90</v>
      </c>
      <c r="F55" s="48" t="s">
        <v>71</v>
      </c>
      <c r="G55" s="48"/>
      <c r="H55" s="48"/>
      <c r="I55" s="48" t="s">
        <v>97</v>
      </c>
      <c r="J55" s="49" t="s">
        <v>81</v>
      </c>
      <c r="K55" s="21">
        <v>351173</v>
      </c>
      <c r="L55" s="22">
        <v>583765</v>
      </c>
      <c r="M55" s="23">
        <f t="shared" si="3"/>
        <v>232592</v>
      </c>
      <c r="N55" s="24">
        <f t="shared" si="4"/>
        <v>66.170905883691816</v>
      </c>
      <c r="O55" s="25">
        <v>15</v>
      </c>
      <c r="P55" s="25">
        <v>30.31</v>
      </c>
      <c r="Q55" s="26">
        <f t="shared" si="5"/>
        <v>4.2996420547989382</v>
      </c>
      <c r="R55" s="35"/>
      <c r="S55" s="36"/>
    </row>
    <row r="56" spans="1:19" x14ac:dyDescent="0.25">
      <c r="A56" s="29">
        <v>55</v>
      </c>
      <c r="B56" s="29">
        <v>35</v>
      </c>
      <c r="C56" s="30" t="s">
        <v>0</v>
      </c>
      <c r="D56" s="31" t="s">
        <v>31</v>
      </c>
      <c r="E56" s="32" t="s">
        <v>90</v>
      </c>
      <c r="F56" s="33" t="s">
        <v>71</v>
      </c>
      <c r="G56" s="33"/>
      <c r="H56" s="33" t="s">
        <v>96</v>
      </c>
      <c r="I56" s="33"/>
      <c r="J56" s="34" t="s">
        <v>81</v>
      </c>
      <c r="K56" s="21">
        <v>374249</v>
      </c>
      <c r="L56" s="22">
        <v>1014200</v>
      </c>
      <c r="M56" s="23">
        <f t="shared" si="3"/>
        <v>235951</v>
      </c>
      <c r="N56" s="24">
        <f t="shared" si="4"/>
        <v>64.626852192760026</v>
      </c>
      <c r="O56" s="25">
        <v>15</v>
      </c>
      <c r="P56" s="25">
        <v>30.31</v>
      </c>
      <c r="Q56" s="26">
        <f t="shared" si="5"/>
        <v>4.2996420547989382</v>
      </c>
      <c r="R56" s="35"/>
      <c r="S56" s="36"/>
    </row>
    <row r="57" spans="1:19" x14ac:dyDescent="0.25">
      <c r="A57" s="29">
        <v>56</v>
      </c>
      <c r="B57" s="29">
        <v>81</v>
      </c>
      <c r="C57" s="30" t="s">
        <v>15</v>
      </c>
      <c r="D57" s="31" t="s">
        <v>98</v>
      </c>
      <c r="E57" s="57" t="s">
        <v>80</v>
      </c>
      <c r="F57" s="33"/>
      <c r="G57" s="33" t="s">
        <v>72</v>
      </c>
      <c r="H57" s="33" t="s">
        <v>96</v>
      </c>
      <c r="I57" s="33"/>
      <c r="J57" s="34" t="s">
        <v>81</v>
      </c>
      <c r="K57" s="21">
        <v>1213500</v>
      </c>
      <c r="L57" s="22">
        <v>1454601</v>
      </c>
      <c r="M57" s="23">
        <f t="shared" si="3"/>
        <v>241101</v>
      </c>
      <c r="N57" s="24">
        <f t="shared" si="4"/>
        <v>64.114651174009822</v>
      </c>
      <c r="O57" s="25">
        <v>15</v>
      </c>
      <c r="P57" s="25">
        <v>30.31</v>
      </c>
      <c r="Q57" s="26">
        <f t="shared" si="5"/>
        <v>4.2996420547989382</v>
      </c>
      <c r="R57" s="35"/>
      <c r="S57" s="36"/>
    </row>
    <row r="58" spans="1:19" x14ac:dyDescent="0.25">
      <c r="A58" s="44">
        <v>58</v>
      </c>
      <c r="B58" s="44">
        <v>85</v>
      </c>
      <c r="C58" s="45" t="s">
        <v>8</v>
      </c>
      <c r="D58" s="65" t="s">
        <v>60</v>
      </c>
      <c r="E58" s="47" t="s">
        <v>113</v>
      </c>
      <c r="F58" s="48" t="s">
        <v>71</v>
      </c>
      <c r="G58" s="48"/>
      <c r="H58" s="48" t="s">
        <v>96</v>
      </c>
      <c r="I58" s="48"/>
      <c r="J58" s="49" t="s">
        <v>81</v>
      </c>
      <c r="K58" s="21">
        <v>1295949</v>
      </c>
      <c r="L58" s="22">
        <v>1544866</v>
      </c>
      <c r="M58" s="23">
        <f t="shared" si="3"/>
        <v>244917</v>
      </c>
      <c r="N58" s="24">
        <f t="shared" si="4"/>
        <v>62.47171243041425</v>
      </c>
      <c r="O58" s="25">
        <v>15</v>
      </c>
      <c r="P58" s="25">
        <v>30.31</v>
      </c>
      <c r="Q58" s="26">
        <f t="shared" si="5"/>
        <v>4.2996420547989382</v>
      </c>
      <c r="R58" s="35"/>
      <c r="S58" s="36"/>
    </row>
    <row r="59" spans="1:19" x14ac:dyDescent="0.25">
      <c r="A59" s="29">
        <v>59</v>
      </c>
      <c r="B59" s="29">
        <v>65</v>
      </c>
      <c r="C59" s="30" t="s">
        <v>5</v>
      </c>
      <c r="D59" s="31" t="s">
        <v>67</v>
      </c>
      <c r="E59" s="32" t="s">
        <v>82</v>
      </c>
      <c r="F59" s="33"/>
      <c r="G59" s="33"/>
      <c r="H59" s="33"/>
      <c r="I59" s="33"/>
      <c r="J59" s="34" t="s">
        <v>81</v>
      </c>
      <c r="K59" s="21">
        <v>1163166</v>
      </c>
      <c r="L59" s="22">
        <v>1412326</v>
      </c>
      <c r="M59" s="23">
        <f t="shared" si="3"/>
        <v>245160</v>
      </c>
      <c r="N59" s="24">
        <f t="shared" si="4"/>
        <v>62.369938321265749</v>
      </c>
      <c r="O59" s="25">
        <v>15</v>
      </c>
      <c r="P59" s="25">
        <v>30.31</v>
      </c>
      <c r="Q59" s="26">
        <f t="shared" si="5"/>
        <v>4.2996420547989382</v>
      </c>
      <c r="R59" s="35"/>
      <c r="S59" s="36"/>
    </row>
    <row r="60" spans="1:19" x14ac:dyDescent="0.25">
      <c r="A60" s="29">
        <v>60</v>
      </c>
      <c r="B60" s="29">
        <v>38</v>
      </c>
      <c r="C60" s="30" t="s">
        <v>6</v>
      </c>
      <c r="D60" s="31"/>
      <c r="E60" s="33"/>
      <c r="F60" s="33"/>
      <c r="G60" s="33"/>
      <c r="H60" s="33"/>
      <c r="I60" s="33"/>
      <c r="J60" s="34" t="s">
        <v>81</v>
      </c>
      <c r="K60" s="21">
        <v>444593</v>
      </c>
      <c r="L60" s="22">
        <v>1093952</v>
      </c>
      <c r="M60" s="23">
        <f t="shared" si="3"/>
        <v>245359</v>
      </c>
      <c r="N60" s="24">
        <f t="shared" si="4"/>
        <v>62.286839092388135</v>
      </c>
      <c r="O60" s="25">
        <v>15</v>
      </c>
      <c r="P60" s="25">
        <v>30.31</v>
      </c>
      <c r="Q60" s="26">
        <f t="shared" si="5"/>
        <v>4.2996420547989382</v>
      </c>
      <c r="R60" s="35"/>
      <c r="S60" s="36"/>
    </row>
    <row r="61" spans="1:19" ht="12" customHeight="1" x14ac:dyDescent="0.25">
      <c r="A61" s="29">
        <v>61</v>
      </c>
      <c r="B61" s="29">
        <v>76</v>
      </c>
      <c r="C61" s="30" t="s">
        <v>6</v>
      </c>
      <c r="D61" s="31" t="s">
        <v>56</v>
      </c>
      <c r="E61" s="57" t="s">
        <v>84</v>
      </c>
      <c r="F61" s="33" t="s">
        <v>71</v>
      </c>
      <c r="G61" s="33"/>
      <c r="H61" s="33" t="s">
        <v>96</v>
      </c>
      <c r="I61" s="33"/>
      <c r="J61" s="34" t="s">
        <v>81</v>
      </c>
      <c r="K61" s="21">
        <v>1192599</v>
      </c>
      <c r="L61" s="22">
        <v>1442480</v>
      </c>
      <c r="M61" s="23">
        <f t="shared" si="3"/>
        <v>245881</v>
      </c>
      <c r="N61" s="24">
        <f t="shared" si="4"/>
        <v>62.069908794310159</v>
      </c>
      <c r="O61" s="25">
        <v>15</v>
      </c>
      <c r="P61" s="25">
        <v>30.31</v>
      </c>
      <c r="Q61" s="26">
        <f t="shared" si="5"/>
        <v>4.2996420547989382</v>
      </c>
      <c r="R61" s="35"/>
      <c r="S61" s="36"/>
    </row>
    <row r="62" spans="1:19" x14ac:dyDescent="0.25">
      <c r="A62" s="29">
        <v>57</v>
      </c>
      <c r="B62" s="29">
        <v>94</v>
      </c>
      <c r="C62" s="30" t="s">
        <v>6</v>
      </c>
      <c r="D62" s="31"/>
      <c r="E62" s="31"/>
      <c r="F62" s="31"/>
      <c r="G62" s="31"/>
      <c r="H62" s="31"/>
      <c r="I62" s="31"/>
      <c r="J62" s="31"/>
      <c r="K62" s="21">
        <v>1351251</v>
      </c>
      <c r="L62" s="22">
        <v>2002756</v>
      </c>
      <c r="M62" s="23">
        <f t="shared" si="3"/>
        <v>251505</v>
      </c>
      <c r="N62" s="24">
        <f t="shared" si="4"/>
        <v>61.404574106465127</v>
      </c>
      <c r="O62" s="25">
        <v>15</v>
      </c>
      <c r="P62" s="25">
        <v>30.31</v>
      </c>
      <c r="Q62" s="26">
        <f t="shared" si="5"/>
        <v>4.2996420547989382</v>
      </c>
      <c r="R62" s="35"/>
      <c r="S62" s="36"/>
    </row>
    <row r="63" spans="1:19" x14ac:dyDescent="0.25">
      <c r="A63" s="29">
        <v>62</v>
      </c>
      <c r="B63" s="29">
        <v>66</v>
      </c>
      <c r="C63" s="30" t="s">
        <v>5</v>
      </c>
      <c r="D63" s="31" t="s">
        <v>47</v>
      </c>
      <c r="E63" s="32" t="s">
        <v>84</v>
      </c>
      <c r="F63" s="33" t="s">
        <v>71</v>
      </c>
      <c r="G63" s="33"/>
      <c r="H63" s="33"/>
      <c r="I63" s="33" t="s">
        <v>97</v>
      </c>
      <c r="J63" s="34" t="s">
        <v>81</v>
      </c>
      <c r="K63" s="21">
        <v>1055919</v>
      </c>
      <c r="L63" s="22">
        <v>1312832</v>
      </c>
      <c r="M63" s="23">
        <f t="shared" si="3"/>
        <v>252913</v>
      </c>
      <c r="N63" s="24">
        <f t="shared" si="4"/>
        <v>60.839169985547329</v>
      </c>
      <c r="O63" s="25">
        <v>15</v>
      </c>
      <c r="P63" s="25">
        <v>30.31</v>
      </c>
      <c r="Q63" s="26">
        <f t="shared" si="5"/>
        <v>4.2996420547989382</v>
      </c>
      <c r="R63" s="35"/>
      <c r="S63" s="36"/>
    </row>
    <row r="64" spans="1:19" x14ac:dyDescent="0.25">
      <c r="A64" s="29">
        <v>63</v>
      </c>
      <c r="B64" s="29">
        <v>87</v>
      </c>
      <c r="C64" s="30" t="s">
        <v>0</v>
      </c>
      <c r="D64" s="31" t="s">
        <v>61</v>
      </c>
      <c r="E64" s="32" t="s">
        <v>89</v>
      </c>
      <c r="F64" s="33" t="s">
        <v>71</v>
      </c>
      <c r="G64" s="33"/>
      <c r="H64" s="33" t="s">
        <v>96</v>
      </c>
      <c r="I64" s="33"/>
      <c r="J64" s="34" t="s">
        <v>81</v>
      </c>
      <c r="K64" s="21">
        <v>1305626</v>
      </c>
      <c r="L64" s="22">
        <v>1563000</v>
      </c>
      <c r="M64" s="23">
        <f t="shared" si="3"/>
        <v>253374</v>
      </c>
      <c r="N64" s="24">
        <f t="shared" si="4"/>
        <v>60.656304197582365</v>
      </c>
      <c r="O64" s="25">
        <v>15</v>
      </c>
      <c r="P64" s="25">
        <v>30.31</v>
      </c>
      <c r="Q64" s="26">
        <f t="shared" si="5"/>
        <v>4.2996420547989382</v>
      </c>
      <c r="R64" s="35"/>
      <c r="S64" s="36"/>
    </row>
    <row r="65" spans="1:19" x14ac:dyDescent="0.25">
      <c r="A65" s="44">
        <v>64</v>
      </c>
      <c r="B65" s="44">
        <v>70</v>
      </c>
      <c r="C65" s="45" t="s">
        <v>5</v>
      </c>
      <c r="D65" s="46" t="s">
        <v>51</v>
      </c>
      <c r="E65" s="56" t="s">
        <v>93</v>
      </c>
      <c r="F65" s="48" t="s">
        <v>71</v>
      </c>
      <c r="G65" s="48"/>
      <c r="H65" s="48" t="s">
        <v>96</v>
      </c>
      <c r="I65" s="48"/>
      <c r="J65" s="49" t="s">
        <v>81</v>
      </c>
      <c r="K65" s="21">
        <v>1073870</v>
      </c>
      <c r="L65" s="22">
        <v>1332760</v>
      </c>
      <c r="M65" s="23">
        <f t="shared" si="3"/>
        <v>254890</v>
      </c>
      <c r="N65" s="24">
        <f t="shared" si="4"/>
        <v>60.06262508877267</v>
      </c>
      <c r="O65" s="25">
        <v>15</v>
      </c>
      <c r="P65" s="25">
        <v>30.31</v>
      </c>
      <c r="Q65" s="26">
        <f t="shared" si="5"/>
        <v>4.2996420547989382</v>
      </c>
      <c r="R65" s="35"/>
      <c r="S65" s="36"/>
    </row>
    <row r="66" spans="1:19" x14ac:dyDescent="0.25">
      <c r="A66" s="58">
        <v>65</v>
      </c>
      <c r="B66" s="58">
        <v>40</v>
      </c>
      <c r="C66" s="59" t="s">
        <v>6</v>
      </c>
      <c r="D66" s="60" t="s">
        <v>35</v>
      </c>
      <c r="E66" s="64" t="s">
        <v>89</v>
      </c>
      <c r="F66" s="62"/>
      <c r="G66" s="62" t="s">
        <v>95</v>
      </c>
      <c r="H66" s="62"/>
      <c r="I66" s="62" t="s">
        <v>97</v>
      </c>
      <c r="J66" s="63" t="s">
        <v>81</v>
      </c>
      <c r="K66" s="21">
        <v>1411152</v>
      </c>
      <c r="L66" s="22">
        <v>2070232</v>
      </c>
      <c r="M66" s="23">
        <f t="shared" ref="M66:M78" si="6">IF(ARRIVEE&gt;0,ARRIVEE-DEPART-(IF(MOD(DEPART,1000000)&gt;MOD(ARRIVEE,1000000),400000,0))-(IF(MOD(DEPART,10000)&gt;MOD(ARRIVEE,10000),4000,0)),"")</f>
        <v>255080</v>
      </c>
      <c r="N66" s="24">
        <f t="shared" ref="N66:N77" si="7">IF(M66="","",((4000/((((MOD(M66,1000000))-(MOD(M66,10000)))*0.006)+((MOD(M66,10000))/100)))/$Q$2)*100)</f>
        <v>59.989037915914366</v>
      </c>
      <c r="O66" s="25">
        <v>15</v>
      </c>
      <c r="P66" s="25">
        <v>30.31</v>
      </c>
      <c r="Q66" s="26">
        <f t="shared" ref="Q66:Q77" si="8">4000/(O66*60+P66)</f>
        <v>4.2996420547989382</v>
      </c>
      <c r="R66" s="35"/>
      <c r="S66" s="36"/>
    </row>
    <row r="67" spans="1:19" x14ac:dyDescent="0.25">
      <c r="A67" s="44">
        <v>66</v>
      </c>
      <c r="B67" s="44">
        <v>31</v>
      </c>
      <c r="C67" s="45" t="s">
        <v>0</v>
      </c>
      <c r="D67" s="46" t="s">
        <v>28</v>
      </c>
      <c r="E67" s="56" t="s">
        <v>114</v>
      </c>
      <c r="F67" s="48" t="s">
        <v>71</v>
      </c>
      <c r="G67" s="48"/>
      <c r="H67" s="48" t="s">
        <v>96</v>
      </c>
      <c r="I67" s="48"/>
      <c r="J67" s="49" t="s">
        <v>81</v>
      </c>
      <c r="K67" s="21">
        <v>370436</v>
      </c>
      <c r="L67" s="22">
        <v>1025556</v>
      </c>
      <c r="M67" s="23">
        <f t="shared" si="6"/>
        <v>255120</v>
      </c>
      <c r="N67" s="24">
        <f t="shared" si="7"/>
        <v>59.973568849922628</v>
      </c>
      <c r="O67" s="25">
        <v>15</v>
      </c>
      <c r="P67" s="25">
        <v>30.31</v>
      </c>
      <c r="Q67" s="26">
        <f t="shared" si="8"/>
        <v>4.2996420547989382</v>
      </c>
      <c r="R67" s="35"/>
      <c r="S67" s="36"/>
    </row>
    <row r="68" spans="1:19" x14ac:dyDescent="0.25">
      <c r="A68" s="29">
        <v>67</v>
      </c>
      <c r="B68" s="29">
        <v>39</v>
      </c>
      <c r="C68" s="30" t="s">
        <v>6</v>
      </c>
      <c r="D68" s="31" t="s">
        <v>34</v>
      </c>
      <c r="E68" s="57" t="s">
        <v>89</v>
      </c>
      <c r="F68" s="33" t="s">
        <v>71</v>
      </c>
      <c r="G68" s="33"/>
      <c r="H68" s="33"/>
      <c r="I68" s="33" t="s">
        <v>97</v>
      </c>
      <c r="J68" s="34" t="s">
        <v>81</v>
      </c>
      <c r="K68" s="21">
        <v>1385729</v>
      </c>
      <c r="L68" s="22">
        <v>2045554</v>
      </c>
      <c r="M68" s="23">
        <f t="shared" si="6"/>
        <v>255825</v>
      </c>
      <c r="N68" s="24">
        <f t="shared" si="7"/>
        <v>59.702230065778913</v>
      </c>
      <c r="O68" s="25">
        <v>15</v>
      </c>
      <c r="P68" s="25">
        <v>30.31</v>
      </c>
      <c r="Q68" s="26">
        <f t="shared" si="8"/>
        <v>4.2996420547989382</v>
      </c>
      <c r="R68" s="35"/>
      <c r="S68" s="36"/>
    </row>
    <row r="69" spans="1:19" x14ac:dyDescent="0.25">
      <c r="A69" s="29">
        <v>68</v>
      </c>
      <c r="B69" s="29">
        <v>79</v>
      </c>
      <c r="C69" s="30" t="s">
        <v>6</v>
      </c>
      <c r="D69" s="31" t="s">
        <v>59</v>
      </c>
      <c r="E69" s="57" t="s">
        <v>88</v>
      </c>
      <c r="F69" s="33" t="s">
        <v>71</v>
      </c>
      <c r="G69" s="33"/>
      <c r="H69" s="33" t="s">
        <v>96</v>
      </c>
      <c r="I69" s="33"/>
      <c r="J69" s="34" t="s">
        <v>81</v>
      </c>
      <c r="K69" s="21">
        <v>1240499</v>
      </c>
      <c r="L69" s="22">
        <v>1500865</v>
      </c>
      <c r="M69" s="23">
        <f t="shared" si="6"/>
        <v>260366</v>
      </c>
      <c r="N69" s="24">
        <f t="shared" si="7"/>
        <v>59.495670414284433</v>
      </c>
      <c r="O69" s="25">
        <v>15</v>
      </c>
      <c r="P69" s="25">
        <v>30.31</v>
      </c>
      <c r="Q69" s="26">
        <f t="shared" si="8"/>
        <v>4.2996420547989382</v>
      </c>
      <c r="R69" s="35"/>
      <c r="S69" s="36"/>
    </row>
    <row r="70" spans="1:19" x14ac:dyDescent="0.25">
      <c r="A70" s="29">
        <v>69</v>
      </c>
      <c r="B70" s="29">
        <v>77</v>
      </c>
      <c r="C70" s="30" t="s">
        <v>6</v>
      </c>
      <c r="D70" s="31" t="s">
        <v>57</v>
      </c>
      <c r="E70" s="57" t="s">
        <v>85</v>
      </c>
      <c r="F70" s="33" t="s">
        <v>71</v>
      </c>
      <c r="G70" s="33"/>
      <c r="H70" s="33" t="s">
        <v>96</v>
      </c>
      <c r="I70" s="33"/>
      <c r="J70" s="34" t="s">
        <v>81</v>
      </c>
      <c r="K70" s="21">
        <v>1205369</v>
      </c>
      <c r="L70" s="22">
        <v>1472136</v>
      </c>
      <c r="M70" s="23">
        <f t="shared" si="6"/>
        <v>262767</v>
      </c>
      <c r="N70" s="24">
        <f t="shared" si="7"/>
        <v>58.595929884673758</v>
      </c>
      <c r="O70" s="25">
        <v>15</v>
      </c>
      <c r="P70" s="25">
        <v>30.31</v>
      </c>
      <c r="Q70" s="26">
        <f t="shared" si="8"/>
        <v>4.2996420547989382</v>
      </c>
      <c r="R70" s="35"/>
      <c r="S70" s="36"/>
    </row>
    <row r="71" spans="1:19" x14ac:dyDescent="0.25">
      <c r="A71" s="44">
        <v>70</v>
      </c>
      <c r="B71" s="44">
        <v>36</v>
      </c>
      <c r="C71" s="59" t="s">
        <v>0</v>
      </c>
      <c r="D71" s="60" t="s">
        <v>32</v>
      </c>
      <c r="E71" s="61" t="s">
        <v>90</v>
      </c>
      <c r="F71" s="62"/>
      <c r="G71" s="62" t="s">
        <v>72</v>
      </c>
      <c r="H71" s="62" t="s">
        <v>96</v>
      </c>
      <c r="I71" s="62"/>
      <c r="J71" s="63" t="s">
        <v>81</v>
      </c>
      <c r="K71" s="21">
        <v>381840</v>
      </c>
      <c r="L71" s="22">
        <v>1044991</v>
      </c>
      <c r="M71" s="23">
        <f t="shared" si="6"/>
        <v>263151</v>
      </c>
      <c r="N71" s="24">
        <f t="shared" si="7"/>
        <v>58.454549453035163</v>
      </c>
      <c r="O71" s="25">
        <v>15</v>
      </c>
      <c r="P71" s="25">
        <v>30.31</v>
      </c>
      <c r="Q71" s="26">
        <f t="shared" si="8"/>
        <v>4.2996420547989382</v>
      </c>
      <c r="R71" s="35"/>
      <c r="S71" s="36"/>
    </row>
    <row r="72" spans="1:19" x14ac:dyDescent="0.25">
      <c r="A72" s="29">
        <v>71</v>
      </c>
      <c r="B72" s="29">
        <v>88</v>
      </c>
      <c r="C72" s="30" t="s">
        <v>0</v>
      </c>
      <c r="D72" s="31" t="s">
        <v>62</v>
      </c>
      <c r="E72" s="32" t="s">
        <v>89</v>
      </c>
      <c r="F72" s="33" t="s">
        <v>71</v>
      </c>
      <c r="G72" s="33"/>
      <c r="H72" s="33" t="s">
        <v>96</v>
      </c>
      <c r="I72" s="33"/>
      <c r="J72" s="34" t="s">
        <v>81</v>
      </c>
      <c r="K72" s="21">
        <v>1331206</v>
      </c>
      <c r="L72" s="22">
        <v>1595569</v>
      </c>
      <c r="M72" s="23">
        <f t="shared" si="6"/>
        <v>264363</v>
      </c>
      <c r="N72" s="24">
        <f t="shared" si="7"/>
        <v>58.012758554030533</v>
      </c>
      <c r="O72" s="25">
        <v>15</v>
      </c>
      <c r="P72" s="25">
        <v>30.31</v>
      </c>
      <c r="Q72" s="26">
        <f t="shared" si="8"/>
        <v>4.2996420547989382</v>
      </c>
      <c r="R72" s="35"/>
      <c r="S72" s="36"/>
    </row>
    <row r="73" spans="1:19" x14ac:dyDescent="0.25">
      <c r="A73" s="44">
        <v>72</v>
      </c>
      <c r="B73" s="44">
        <v>69</v>
      </c>
      <c r="C73" s="45" t="s">
        <v>0</v>
      </c>
      <c r="D73" s="46" t="s">
        <v>50</v>
      </c>
      <c r="E73" s="56" t="s">
        <v>86</v>
      </c>
      <c r="F73" s="48" t="s">
        <v>71</v>
      </c>
      <c r="G73" s="48"/>
      <c r="H73" s="48" t="s">
        <v>96</v>
      </c>
      <c r="I73" s="48"/>
      <c r="J73" s="49" t="s">
        <v>81</v>
      </c>
      <c r="K73" s="21">
        <v>1065377</v>
      </c>
      <c r="L73" s="22">
        <v>1344881</v>
      </c>
      <c r="M73" s="23">
        <f t="shared" si="6"/>
        <v>275504</v>
      </c>
      <c r="N73" s="24">
        <f t="shared" si="7"/>
        <v>55.539569204317509</v>
      </c>
      <c r="O73" s="25">
        <v>15</v>
      </c>
      <c r="P73" s="25">
        <v>30.31</v>
      </c>
      <c r="Q73" s="26">
        <f t="shared" si="8"/>
        <v>4.2996420547989382</v>
      </c>
      <c r="R73" s="35"/>
      <c r="S73" s="36"/>
    </row>
    <row r="74" spans="1:19" ht="13.15" customHeight="1" x14ac:dyDescent="0.25">
      <c r="A74" s="29">
        <v>73</v>
      </c>
      <c r="B74" s="29">
        <v>71</v>
      </c>
      <c r="C74" s="30" t="s">
        <v>6</v>
      </c>
      <c r="D74" s="31" t="s">
        <v>33</v>
      </c>
      <c r="E74" s="57" t="s">
        <v>94</v>
      </c>
      <c r="F74" s="33" t="s">
        <v>71</v>
      </c>
      <c r="G74" s="33"/>
      <c r="H74" s="33"/>
      <c r="I74" s="33" t="s">
        <v>97</v>
      </c>
      <c r="J74" s="34" t="s">
        <v>81</v>
      </c>
      <c r="K74" s="21">
        <v>1111832</v>
      </c>
      <c r="L74" s="22">
        <v>1403337</v>
      </c>
      <c r="M74" s="23">
        <f t="shared" si="6"/>
        <v>291505</v>
      </c>
      <c r="N74" s="24">
        <f t="shared" si="7"/>
        <v>53.007606620893988</v>
      </c>
      <c r="O74" s="25">
        <v>15</v>
      </c>
      <c r="P74" s="25">
        <v>30.31</v>
      </c>
      <c r="Q74" s="26">
        <f t="shared" si="8"/>
        <v>4.2996420547989382</v>
      </c>
      <c r="R74" s="36"/>
      <c r="S74" s="36"/>
    </row>
    <row r="75" spans="1:19" ht="13.15" customHeight="1" x14ac:dyDescent="0.25">
      <c r="A75" s="29">
        <v>74</v>
      </c>
      <c r="B75" s="29">
        <v>73</v>
      </c>
      <c r="C75" s="30" t="s">
        <v>6</v>
      </c>
      <c r="D75" s="31" t="s">
        <v>53</v>
      </c>
      <c r="E75" s="57" t="s">
        <v>90</v>
      </c>
      <c r="F75" s="33" t="s">
        <v>71</v>
      </c>
      <c r="G75" s="33"/>
      <c r="H75" s="33"/>
      <c r="I75" s="33" t="s">
        <v>97</v>
      </c>
      <c r="J75" s="34" t="s">
        <v>81</v>
      </c>
      <c r="K75" s="21">
        <v>1081355</v>
      </c>
      <c r="L75" s="22">
        <v>1373190</v>
      </c>
      <c r="M75" s="23">
        <f t="shared" si="6"/>
        <v>291835</v>
      </c>
      <c r="N75" s="24">
        <f t="shared" si="7"/>
        <v>52.908124093610489</v>
      </c>
      <c r="O75" s="25">
        <v>15</v>
      </c>
      <c r="P75" s="25">
        <v>30.31</v>
      </c>
      <c r="Q75" s="26">
        <f t="shared" si="8"/>
        <v>4.2996420547989382</v>
      </c>
      <c r="R75" s="36"/>
      <c r="S75" s="36"/>
    </row>
    <row r="76" spans="1:19" ht="13.15" customHeight="1" x14ac:dyDescent="0.25">
      <c r="A76" s="29">
        <v>75</v>
      </c>
      <c r="B76" s="29">
        <v>72</v>
      </c>
      <c r="C76" s="30" t="s">
        <v>6</v>
      </c>
      <c r="D76" s="31" t="s">
        <v>52</v>
      </c>
      <c r="E76" s="57" t="s">
        <v>90</v>
      </c>
      <c r="F76" s="33" t="s">
        <v>71</v>
      </c>
      <c r="G76" s="33"/>
      <c r="H76" s="33"/>
      <c r="I76" s="33" t="s">
        <v>97</v>
      </c>
      <c r="J76" s="34" t="s">
        <v>81</v>
      </c>
      <c r="K76" s="21">
        <v>1130058</v>
      </c>
      <c r="L76" s="22">
        <v>1471622</v>
      </c>
      <c r="M76" s="23">
        <f t="shared" si="6"/>
        <v>341564</v>
      </c>
      <c r="N76" s="24">
        <f t="shared" si="7"/>
        <v>45.256465139810473</v>
      </c>
      <c r="O76" s="25">
        <v>15</v>
      </c>
      <c r="P76" s="25">
        <v>30.31</v>
      </c>
      <c r="Q76" s="26">
        <f t="shared" si="8"/>
        <v>4.2996420547989382</v>
      </c>
      <c r="R76" s="36"/>
      <c r="S76" s="36"/>
    </row>
    <row r="77" spans="1:19" ht="13.15" customHeight="1" x14ac:dyDescent="0.25">
      <c r="A77" s="29">
        <v>76</v>
      </c>
      <c r="B77" s="29">
        <v>37</v>
      </c>
      <c r="C77" s="30" t="s">
        <v>6</v>
      </c>
      <c r="D77" s="31" t="s">
        <v>66</v>
      </c>
      <c r="E77" s="57" t="s">
        <v>90</v>
      </c>
      <c r="F77" s="33" t="s">
        <v>71</v>
      </c>
      <c r="G77" s="33"/>
      <c r="H77" s="33"/>
      <c r="I77" s="33" t="s">
        <v>112</v>
      </c>
      <c r="J77" s="34" t="s">
        <v>81</v>
      </c>
      <c r="K77" s="21">
        <v>1362516</v>
      </c>
      <c r="L77" s="22">
        <v>2300789</v>
      </c>
      <c r="M77" s="23">
        <f t="shared" si="6"/>
        <v>534273</v>
      </c>
      <c r="N77" s="24">
        <f t="shared" si="7"/>
        <v>28.867140591982572</v>
      </c>
      <c r="O77" s="25">
        <v>15</v>
      </c>
      <c r="P77" s="25">
        <v>30.31</v>
      </c>
      <c r="Q77" s="26">
        <f t="shared" si="8"/>
        <v>4.2996420547989382</v>
      </c>
      <c r="R77" s="36"/>
      <c r="S77" s="36"/>
    </row>
    <row r="78" spans="1:19" x14ac:dyDescent="0.25">
      <c r="A78" s="29">
        <v>78</v>
      </c>
      <c r="B78" s="29">
        <v>75</v>
      </c>
      <c r="C78" s="30" t="s">
        <v>6</v>
      </c>
      <c r="D78" s="31" t="s">
        <v>55</v>
      </c>
      <c r="E78" s="57" t="s">
        <v>87</v>
      </c>
      <c r="F78" s="33" t="s">
        <v>71</v>
      </c>
      <c r="G78" s="33"/>
      <c r="H78" s="33" t="s">
        <v>96</v>
      </c>
      <c r="I78" s="33"/>
      <c r="J78" s="34" t="s">
        <v>81</v>
      </c>
      <c r="K78" s="21">
        <v>1184266</v>
      </c>
      <c r="L78" s="22">
        <v>1381443</v>
      </c>
      <c r="M78" s="23">
        <f t="shared" si="6"/>
        <v>193177</v>
      </c>
      <c r="N78" s="66" t="s">
        <v>128</v>
      </c>
      <c r="O78" s="25"/>
      <c r="P78" s="25"/>
      <c r="Q78" s="26"/>
      <c r="R78" s="36"/>
      <c r="S78" s="36"/>
    </row>
    <row r="79" spans="1:19" x14ac:dyDescent="0.25">
      <c r="A79" s="29">
        <v>77</v>
      </c>
      <c r="B79" s="29">
        <v>32</v>
      </c>
      <c r="C79" s="30" t="s">
        <v>0</v>
      </c>
      <c r="D79" s="31" t="s">
        <v>107</v>
      </c>
      <c r="E79" s="32" t="s">
        <v>114</v>
      </c>
      <c r="F79" s="33" t="s">
        <v>71</v>
      </c>
      <c r="G79" s="33"/>
      <c r="H79" s="33" t="s">
        <v>96</v>
      </c>
      <c r="I79" s="33"/>
      <c r="J79" s="34" t="s">
        <v>81</v>
      </c>
      <c r="K79" s="21">
        <v>390353</v>
      </c>
      <c r="L79" s="22">
        <v>0</v>
      </c>
      <c r="M79" s="23">
        <v>590000</v>
      </c>
      <c r="N79" s="66" t="s">
        <v>120</v>
      </c>
      <c r="O79" s="25"/>
      <c r="P79" s="25"/>
      <c r="Q79" s="67"/>
      <c r="R79" s="36"/>
      <c r="S79" s="36"/>
    </row>
    <row r="80" spans="1:19" x14ac:dyDescent="0.25">
      <c r="B80" s="68"/>
      <c r="C80" s="69"/>
      <c r="E80" s="70"/>
      <c r="F80" s="70"/>
      <c r="G80" s="70"/>
      <c r="H80" s="70"/>
      <c r="I80" s="70"/>
      <c r="J80" s="70"/>
      <c r="K80" s="71"/>
      <c r="L80" s="72"/>
      <c r="M80" s="73"/>
      <c r="N80" s="74"/>
      <c r="O80" s="75"/>
      <c r="P80" s="75"/>
      <c r="Q80" s="76"/>
      <c r="R80" s="75"/>
      <c r="S80" s="75"/>
    </row>
    <row r="81" spans="2:19" x14ac:dyDescent="0.25">
      <c r="B81" s="68"/>
      <c r="C81" s="69"/>
      <c r="E81" s="70"/>
      <c r="F81" s="70"/>
      <c r="G81" s="70"/>
      <c r="H81" s="70"/>
      <c r="I81" s="70"/>
      <c r="J81" s="70"/>
      <c r="K81" s="71"/>
      <c r="L81" s="72"/>
      <c r="M81" s="73"/>
      <c r="N81" s="74"/>
      <c r="O81" s="75"/>
      <c r="P81" s="75"/>
      <c r="Q81" s="77"/>
      <c r="R81" s="75"/>
      <c r="S81" s="75"/>
    </row>
    <row r="82" spans="2:19" x14ac:dyDescent="0.25">
      <c r="B82" s="68"/>
      <c r="C82" s="69"/>
      <c r="E82" s="70"/>
      <c r="F82" s="70"/>
      <c r="G82" s="70"/>
      <c r="H82" s="70"/>
      <c r="I82" s="70"/>
      <c r="J82" s="70"/>
      <c r="K82" s="71"/>
      <c r="L82" s="72"/>
      <c r="M82" s="73"/>
      <c r="N82" s="74"/>
      <c r="O82" s="75"/>
      <c r="P82" s="75"/>
      <c r="Q82" s="76"/>
      <c r="R82" s="75"/>
      <c r="S82" s="75"/>
    </row>
  </sheetData>
  <sheetProtection password="C8D4" sheet="1" objects="1" scenarios="1"/>
  <autoFilter ref="A1:W79" xr:uid="{00000000-0009-0000-0000-000000000000}"/>
  <sortState ref="A1:Q86">
    <sortCondition ref="M1"/>
  </sortState>
  <mergeCells count="2">
    <mergeCell ref="R3:R34"/>
    <mergeCell ref="R42:R73"/>
  </mergeCells>
  <pageMargins left="0.51181102362204722" right="0.11811023622047245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9"/>
  <sheetViews>
    <sheetView topLeftCell="A20" zoomScaleNormal="100" workbookViewId="0">
      <selection activeCell="S52" sqref="S52"/>
    </sheetView>
  </sheetViews>
  <sheetFormatPr defaultColWidth="12.140625" defaultRowHeight="15.75" x14ac:dyDescent="0.25"/>
  <cols>
    <col min="1" max="1" width="7.42578125" style="28" customWidth="1"/>
    <col min="2" max="2" width="8.28515625" style="28" bestFit="1" customWidth="1"/>
    <col min="3" max="3" width="29.7109375" style="28" bestFit="1" customWidth="1"/>
    <col min="4" max="4" width="30.42578125" style="28" bestFit="1" customWidth="1"/>
    <col min="5" max="5" width="17.85546875" style="28" bestFit="1" customWidth="1"/>
    <col min="6" max="6" width="3.140625" style="28" bestFit="1" customWidth="1"/>
    <col min="7" max="7" width="3.28515625" style="28" bestFit="1" customWidth="1"/>
    <col min="8" max="8" width="13.7109375" style="28" bestFit="1" customWidth="1"/>
    <col min="9" max="9" width="9.5703125" style="28" bestFit="1" customWidth="1"/>
    <col min="10" max="10" width="6.5703125" style="28" bestFit="1" customWidth="1"/>
    <col min="11" max="12" width="12.7109375" style="28" bestFit="1" customWidth="1"/>
    <col min="13" max="13" width="12.5703125" style="28" bestFit="1" customWidth="1"/>
    <col min="14" max="14" width="23" style="28" bestFit="1" customWidth="1"/>
    <col min="15" max="15" width="18.85546875" style="28" bestFit="1" customWidth="1"/>
    <col min="16" max="16" width="6.7109375" style="28" bestFit="1" customWidth="1"/>
    <col min="17" max="17" width="5" style="28" bestFit="1" customWidth="1"/>
    <col min="18" max="16384" width="12.140625" style="28"/>
  </cols>
  <sheetData>
    <row r="1" spans="1:17" x14ac:dyDescent="0.25">
      <c r="A1" s="78" t="s">
        <v>129</v>
      </c>
    </row>
    <row r="2" spans="1:17" x14ac:dyDescent="0.25">
      <c r="A2" s="79" t="s">
        <v>105</v>
      </c>
      <c r="B2" s="80" t="s">
        <v>69</v>
      </c>
      <c r="C2" s="80" t="s">
        <v>117</v>
      </c>
      <c r="D2" s="81" t="s">
        <v>111</v>
      </c>
      <c r="E2" s="82" t="s">
        <v>70</v>
      </c>
      <c r="F2" s="82" t="s">
        <v>71</v>
      </c>
      <c r="G2" s="82" t="s">
        <v>72</v>
      </c>
      <c r="H2" s="82" t="s">
        <v>73</v>
      </c>
      <c r="I2" s="82" t="s">
        <v>74</v>
      </c>
      <c r="J2" s="83" t="s">
        <v>75</v>
      </c>
      <c r="K2" s="84" t="s">
        <v>110</v>
      </c>
      <c r="L2" s="85" t="s">
        <v>76</v>
      </c>
      <c r="M2" s="86" t="s">
        <v>77</v>
      </c>
      <c r="N2" s="87" t="s">
        <v>78</v>
      </c>
      <c r="O2" s="88" t="s">
        <v>79</v>
      </c>
      <c r="P2" s="88"/>
      <c r="Q2" s="89"/>
    </row>
    <row r="3" spans="1:17" x14ac:dyDescent="0.25">
      <c r="A3" s="44">
        <v>47</v>
      </c>
      <c r="B3" s="44">
        <v>33</v>
      </c>
      <c r="C3" s="45" t="s">
        <v>0</v>
      </c>
      <c r="D3" s="46" t="s">
        <v>29</v>
      </c>
      <c r="E3" s="56" t="s">
        <v>115</v>
      </c>
      <c r="F3" s="48" t="s">
        <v>71</v>
      </c>
      <c r="G3" s="48"/>
      <c r="H3" s="48" t="s">
        <v>96</v>
      </c>
      <c r="I3" s="48"/>
      <c r="J3" s="49" t="s">
        <v>81</v>
      </c>
      <c r="K3" s="21">
        <v>424248</v>
      </c>
      <c r="L3" s="22">
        <v>1042857</v>
      </c>
      <c r="M3" s="23">
        <v>214609</v>
      </c>
      <c r="N3" s="90">
        <v>71.228628961250749</v>
      </c>
      <c r="O3" s="25">
        <v>15</v>
      </c>
      <c r="P3" s="25">
        <v>30.31</v>
      </c>
      <c r="Q3" s="26">
        <v>4.2996420547989382</v>
      </c>
    </row>
    <row r="4" spans="1:17" x14ac:dyDescent="0.25">
      <c r="A4" s="44">
        <v>54</v>
      </c>
      <c r="B4" s="44">
        <v>34</v>
      </c>
      <c r="C4" s="45" t="s">
        <v>6</v>
      </c>
      <c r="D4" s="46" t="s">
        <v>30</v>
      </c>
      <c r="E4" s="47" t="s">
        <v>90</v>
      </c>
      <c r="F4" s="48" t="s">
        <v>71</v>
      </c>
      <c r="G4" s="48"/>
      <c r="H4" s="48" t="s">
        <v>96</v>
      </c>
      <c r="I4" s="48"/>
      <c r="J4" s="49" t="s">
        <v>81</v>
      </c>
      <c r="K4" s="21">
        <v>351173</v>
      </c>
      <c r="L4" s="22">
        <v>583765</v>
      </c>
      <c r="M4" s="23">
        <v>232592</v>
      </c>
      <c r="N4" s="90">
        <v>66.170905883691816</v>
      </c>
      <c r="O4" s="25">
        <v>15</v>
      </c>
      <c r="P4" s="25">
        <v>30.31</v>
      </c>
      <c r="Q4" s="26">
        <v>4.2996420547989382</v>
      </c>
    </row>
    <row r="5" spans="1:17" x14ac:dyDescent="0.25">
      <c r="A5" s="29">
        <v>55</v>
      </c>
      <c r="B5" s="29">
        <v>35</v>
      </c>
      <c r="C5" s="30" t="s">
        <v>0</v>
      </c>
      <c r="D5" s="31" t="s">
        <v>31</v>
      </c>
      <c r="E5" s="32" t="s">
        <v>90</v>
      </c>
      <c r="F5" s="33" t="s">
        <v>71</v>
      </c>
      <c r="G5" s="33"/>
      <c r="H5" s="33" t="s">
        <v>96</v>
      </c>
      <c r="I5" s="33"/>
      <c r="J5" s="34" t="s">
        <v>81</v>
      </c>
      <c r="K5" s="21">
        <v>374249</v>
      </c>
      <c r="L5" s="22">
        <v>1014200</v>
      </c>
      <c r="M5" s="23">
        <v>235951</v>
      </c>
      <c r="N5" s="90">
        <v>64.626852192760026</v>
      </c>
      <c r="O5" s="25">
        <v>15</v>
      </c>
      <c r="P5" s="25">
        <v>30.31</v>
      </c>
      <c r="Q5" s="26">
        <v>4.2996420547989382</v>
      </c>
    </row>
    <row r="6" spans="1:17" x14ac:dyDescent="0.25">
      <c r="A6" s="44">
        <v>66</v>
      </c>
      <c r="B6" s="44">
        <v>31</v>
      </c>
      <c r="C6" s="45" t="s">
        <v>0</v>
      </c>
      <c r="D6" s="46" t="s">
        <v>28</v>
      </c>
      <c r="E6" s="56" t="s">
        <v>114</v>
      </c>
      <c r="F6" s="48" t="s">
        <v>71</v>
      </c>
      <c r="G6" s="48"/>
      <c r="H6" s="48" t="s">
        <v>96</v>
      </c>
      <c r="I6" s="48"/>
      <c r="J6" s="49" t="s">
        <v>81</v>
      </c>
      <c r="K6" s="21">
        <v>370436</v>
      </c>
      <c r="L6" s="22">
        <v>1025556</v>
      </c>
      <c r="M6" s="23">
        <v>255120</v>
      </c>
      <c r="N6" s="90">
        <v>59.973568849922628</v>
      </c>
      <c r="O6" s="25">
        <v>15</v>
      </c>
      <c r="P6" s="25">
        <v>30.31</v>
      </c>
      <c r="Q6" s="26">
        <v>4.2996420547989382</v>
      </c>
    </row>
    <row r="7" spans="1:17" x14ac:dyDescent="0.25">
      <c r="A7" s="58">
        <v>70</v>
      </c>
      <c r="B7" s="58">
        <v>36</v>
      </c>
      <c r="C7" s="59" t="s">
        <v>0</v>
      </c>
      <c r="D7" s="60" t="s">
        <v>32</v>
      </c>
      <c r="E7" s="61" t="s">
        <v>90</v>
      </c>
      <c r="F7" s="62"/>
      <c r="G7" s="62" t="s">
        <v>72</v>
      </c>
      <c r="H7" s="62" t="s">
        <v>96</v>
      </c>
      <c r="I7" s="62"/>
      <c r="J7" s="63" t="s">
        <v>81</v>
      </c>
      <c r="K7" s="21">
        <v>381840</v>
      </c>
      <c r="L7" s="22">
        <v>1044991</v>
      </c>
      <c r="M7" s="23">
        <v>263151</v>
      </c>
      <c r="N7" s="90">
        <v>58.454549453035163</v>
      </c>
      <c r="O7" s="25">
        <v>15</v>
      </c>
      <c r="P7" s="25">
        <v>30.31</v>
      </c>
      <c r="Q7" s="26">
        <v>4.2996420547989382</v>
      </c>
    </row>
    <row r="8" spans="1:17" x14ac:dyDescent="0.25">
      <c r="A8" s="29">
        <v>74</v>
      </c>
      <c r="B8" s="29">
        <v>73</v>
      </c>
      <c r="C8" s="30" t="s">
        <v>6</v>
      </c>
      <c r="D8" s="31" t="s">
        <v>53</v>
      </c>
      <c r="E8" s="57" t="s">
        <v>90</v>
      </c>
      <c r="F8" s="33" t="s">
        <v>71</v>
      </c>
      <c r="G8" s="33"/>
      <c r="H8" s="33"/>
      <c r="I8" s="33" t="s">
        <v>97</v>
      </c>
      <c r="J8" s="34" t="s">
        <v>81</v>
      </c>
      <c r="K8" s="21">
        <v>1081355</v>
      </c>
      <c r="L8" s="22">
        <v>1373190</v>
      </c>
      <c r="M8" s="23">
        <v>291835</v>
      </c>
      <c r="N8" s="90">
        <v>52.908124093610489</v>
      </c>
      <c r="O8" s="25">
        <v>15</v>
      </c>
      <c r="P8" s="25">
        <v>30.31</v>
      </c>
      <c r="Q8" s="26">
        <v>4.2996420547989382</v>
      </c>
    </row>
    <row r="9" spans="1:17" x14ac:dyDescent="0.25">
      <c r="A9" s="29">
        <v>75</v>
      </c>
      <c r="B9" s="29">
        <v>72</v>
      </c>
      <c r="C9" s="30" t="s">
        <v>6</v>
      </c>
      <c r="D9" s="31" t="s">
        <v>52</v>
      </c>
      <c r="E9" s="57" t="s">
        <v>90</v>
      </c>
      <c r="F9" s="33" t="s">
        <v>71</v>
      </c>
      <c r="G9" s="33"/>
      <c r="H9" s="33"/>
      <c r="I9" s="33" t="s">
        <v>97</v>
      </c>
      <c r="J9" s="34" t="s">
        <v>81</v>
      </c>
      <c r="K9" s="21">
        <v>1130058</v>
      </c>
      <c r="L9" s="22">
        <v>1471622</v>
      </c>
      <c r="M9" s="23">
        <v>341564</v>
      </c>
      <c r="N9" s="90">
        <v>45.256465139810473</v>
      </c>
      <c r="O9" s="25">
        <v>15</v>
      </c>
      <c r="P9" s="25">
        <v>30.31</v>
      </c>
      <c r="Q9" s="26">
        <v>4.2996420547989382</v>
      </c>
    </row>
    <row r="10" spans="1:17" x14ac:dyDescent="0.25">
      <c r="A10" s="91">
        <v>76</v>
      </c>
      <c r="B10" s="91">
        <v>37</v>
      </c>
      <c r="C10" s="92" t="s">
        <v>6</v>
      </c>
      <c r="D10" s="93" t="s">
        <v>66</v>
      </c>
      <c r="E10" s="94" t="s">
        <v>90</v>
      </c>
      <c r="F10" s="95" t="s">
        <v>71</v>
      </c>
      <c r="G10" s="95"/>
      <c r="H10" s="95"/>
      <c r="I10" s="95" t="s">
        <v>112</v>
      </c>
      <c r="J10" s="96" t="s">
        <v>81</v>
      </c>
      <c r="K10" s="21">
        <v>1362516</v>
      </c>
      <c r="L10" s="22">
        <v>2300789</v>
      </c>
      <c r="M10" s="23" t="e">
        <f>IF(ARRIVEE&gt;0,ARRIVEE-DEPART-(IF(MOD(DEPART,1000000)&gt;MOD(ARRIVEE,1000000),400000,0))-(IF(MOD(DEPART,10000)&gt;MOD(ARRIVEE,10000),4000,0)),"")</f>
        <v>#VALUE!</v>
      </c>
      <c r="N10" s="90">
        <v>28.87</v>
      </c>
      <c r="O10" s="25">
        <v>15</v>
      </c>
      <c r="P10" s="25">
        <v>30.31</v>
      </c>
      <c r="Q10" s="26">
        <f>4000/(O10*60+P10)</f>
        <v>4.2996420547989382</v>
      </c>
    </row>
    <row r="11" spans="1:17" x14ac:dyDescent="0.25">
      <c r="A11" s="29">
        <v>77</v>
      </c>
      <c r="B11" s="29">
        <v>32</v>
      </c>
      <c r="C11" s="30" t="s">
        <v>0</v>
      </c>
      <c r="D11" s="31" t="s">
        <v>107</v>
      </c>
      <c r="E11" s="32" t="s">
        <v>114</v>
      </c>
      <c r="F11" s="33" t="s">
        <v>71</v>
      </c>
      <c r="G11" s="33"/>
      <c r="H11" s="33" t="s">
        <v>96</v>
      </c>
      <c r="I11" s="33"/>
      <c r="J11" s="34" t="s">
        <v>81</v>
      </c>
      <c r="K11" s="21">
        <v>390353</v>
      </c>
      <c r="L11" s="22">
        <v>0</v>
      </c>
      <c r="M11" s="23">
        <v>590000</v>
      </c>
      <c r="N11" s="66" t="s">
        <v>120</v>
      </c>
      <c r="O11" s="25"/>
      <c r="P11" s="25"/>
      <c r="Q11" s="67"/>
    </row>
    <row r="14" spans="1:17" x14ac:dyDescent="0.25">
      <c r="A14" s="78" t="s">
        <v>126</v>
      </c>
    </row>
    <row r="15" spans="1:17" x14ac:dyDescent="0.25">
      <c r="A15" s="79" t="s">
        <v>105</v>
      </c>
      <c r="B15" s="80" t="s">
        <v>69</v>
      </c>
      <c r="C15" s="80" t="s">
        <v>117</v>
      </c>
      <c r="D15" s="81" t="s">
        <v>111</v>
      </c>
      <c r="E15" s="82" t="s">
        <v>70</v>
      </c>
      <c r="F15" s="82" t="s">
        <v>71</v>
      </c>
      <c r="G15" s="82" t="s">
        <v>72</v>
      </c>
      <c r="H15" s="82" t="s">
        <v>73</v>
      </c>
      <c r="I15" s="82" t="s">
        <v>74</v>
      </c>
      <c r="J15" s="83" t="s">
        <v>75</v>
      </c>
      <c r="K15" s="84" t="s">
        <v>110</v>
      </c>
      <c r="L15" s="85" t="s">
        <v>76</v>
      </c>
      <c r="M15" s="86" t="s">
        <v>77</v>
      </c>
      <c r="N15" s="87" t="s">
        <v>78</v>
      </c>
      <c r="O15" s="88" t="s">
        <v>79</v>
      </c>
      <c r="P15" s="88"/>
      <c r="Q15" s="89"/>
    </row>
    <row r="16" spans="1:17" x14ac:dyDescent="0.25">
      <c r="A16" s="44">
        <v>27</v>
      </c>
      <c r="B16" s="44">
        <v>30</v>
      </c>
      <c r="C16" s="45" t="s">
        <v>0</v>
      </c>
      <c r="D16" s="46" t="s">
        <v>108</v>
      </c>
      <c r="E16" s="56" t="s">
        <v>89</v>
      </c>
      <c r="F16" s="48" t="s">
        <v>71</v>
      </c>
      <c r="G16" s="48"/>
      <c r="H16" s="48" t="s">
        <v>96</v>
      </c>
      <c r="I16" s="48"/>
      <c r="J16" s="49" t="s">
        <v>81</v>
      </c>
      <c r="K16" s="21">
        <v>362433</v>
      </c>
      <c r="L16" s="22">
        <v>552207</v>
      </c>
      <c r="M16" s="23">
        <v>185774</v>
      </c>
      <c r="N16" s="90">
        <v>81.768242304920278</v>
      </c>
      <c r="O16" s="25">
        <v>15</v>
      </c>
      <c r="P16" s="25">
        <v>30.31</v>
      </c>
      <c r="Q16" s="26">
        <v>4.2996420547989382</v>
      </c>
    </row>
    <row r="17" spans="1:17" x14ac:dyDescent="0.25">
      <c r="A17" s="29">
        <v>63</v>
      </c>
      <c r="B17" s="29">
        <v>87</v>
      </c>
      <c r="C17" s="30" t="s">
        <v>0</v>
      </c>
      <c r="D17" s="31" t="s">
        <v>61</v>
      </c>
      <c r="E17" s="32" t="s">
        <v>89</v>
      </c>
      <c r="F17" s="33" t="s">
        <v>71</v>
      </c>
      <c r="G17" s="33"/>
      <c r="H17" s="33" t="s">
        <v>96</v>
      </c>
      <c r="I17" s="33"/>
      <c r="J17" s="34" t="s">
        <v>81</v>
      </c>
      <c r="K17" s="21">
        <v>1305626</v>
      </c>
      <c r="L17" s="22">
        <v>1563000</v>
      </c>
      <c r="M17" s="23">
        <v>253374</v>
      </c>
      <c r="N17" s="90">
        <v>60.656304197582365</v>
      </c>
      <c r="O17" s="25">
        <v>15</v>
      </c>
      <c r="P17" s="25">
        <v>30.31</v>
      </c>
      <c r="Q17" s="26">
        <v>4.2996420547989382</v>
      </c>
    </row>
    <row r="18" spans="1:17" x14ac:dyDescent="0.25">
      <c r="A18" s="29">
        <v>71</v>
      </c>
      <c r="B18" s="29">
        <v>88</v>
      </c>
      <c r="C18" s="30" t="s">
        <v>0</v>
      </c>
      <c r="D18" s="31" t="s">
        <v>62</v>
      </c>
      <c r="E18" s="32" t="s">
        <v>89</v>
      </c>
      <c r="F18" s="33" t="s">
        <v>71</v>
      </c>
      <c r="G18" s="33"/>
      <c r="H18" s="33" t="s">
        <v>96</v>
      </c>
      <c r="I18" s="33"/>
      <c r="J18" s="34" t="s">
        <v>81</v>
      </c>
      <c r="K18" s="21">
        <v>1331206</v>
      </c>
      <c r="L18" s="22">
        <v>1595569</v>
      </c>
      <c r="M18" s="23">
        <v>264363</v>
      </c>
      <c r="N18" s="90">
        <v>58.012758554030533</v>
      </c>
      <c r="O18" s="25">
        <v>15</v>
      </c>
      <c r="P18" s="25">
        <v>30.31</v>
      </c>
      <c r="Q18" s="26">
        <v>4.2996420547989382</v>
      </c>
    </row>
    <row r="21" spans="1:17" x14ac:dyDescent="0.25">
      <c r="A21" s="78" t="s">
        <v>127</v>
      </c>
    </row>
    <row r="22" spans="1:17" x14ac:dyDescent="0.25">
      <c r="A22" s="79" t="s">
        <v>105</v>
      </c>
      <c r="B22" s="80" t="s">
        <v>69</v>
      </c>
      <c r="C22" s="80" t="s">
        <v>117</v>
      </c>
      <c r="D22" s="81" t="s">
        <v>111</v>
      </c>
      <c r="E22" s="82" t="s">
        <v>70</v>
      </c>
      <c r="F22" s="82" t="s">
        <v>71</v>
      </c>
      <c r="G22" s="82" t="s">
        <v>72</v>
      </c>
      <c r="H22" s="82" t="s">
        <v>73</v>
      </c>
      <c r="I22" s="82" t="s">
        <v>74</v>
      </c>
      <c r="J22" s="83" t="s">
        <v>75</v>
      </c>
      <c r="K22" s="84" t="s">
        <v>110</v>
      </c>
      <c r="L22" s="85" t="s">
        <v>76</v>
      </c>
      <c r="M22" s="86" t="s">
        <v>77</v>
      </c>
      <c r="N22" s="87" t="s">
        <v>78</v>
      </c>
      <c r="O22" s="88" t="s">
        <v>79</v>
      </c>
      <c r="P22" s="88"/>
      <c r="Q22" s="89"/>
    </row>
    <row r="23" spans="1:17" x14ac:dyDescent="0.25">
      <c r="A23" s="44">
        <v>45</v>
      </c>
      <c r="B23" s="44">
        <v>93</v>
      </c>
      <c r="C23" s="45" t="s">
        <v>6</v>
      </c>
      <c r="D23" s="46" t="s">
        <v>64</v>
      </c>
      <c r="E23" s="47" t="s">
        <v>89</v>
      </c>
      <c r="F23" s="48" t="s">
        <v>71</v>
      </c>
      <c r="G23" s="48"/>
      <c r="H23" s="48"/>
      <c r="I23" s="48" t="s">
        <v>97</v>
      </c>
      <c r="J23" s="49" t="s">
        <v>81</v>
      </c>
      <c r="K23" s="21">
        <v>1400194</v>
      </c>
      <c r="L23" s="22">
        <v>2012197</v>
      </c>
      <c r="M23" s="23">
        <v>212003</v>
      </c>
      <c r="N23" s="90">
        <v>72.678765341437312</v>
      </c>
      <c r="O23" s="25">
        <v>15</v>
      </c>
      <c r="P23" s="25">
        <v>30.31</v>
      </c>
      <c r="Q23" s="26">
        <v>4.2996420547989382</v>
      </c>
    </row>
    <row r="24" spans="1:17" x14ac:dyDescent="0.25">
      <c r="A24" s="58">
        <v>65</v>
      </c>
      <c r="B24" s="58">
        <v>40</v>
      </c>
      <c r="C24" s="59" t="s">
        <v>6</v>
      </c>
      <c r="D24" s="60" t="s">
        <v>35</v>
      </c>
      <c r="E24" s="64" t="s">
        <v>89</v>
      </c>
      <c r="F24" s="62"/>
      <c r="G24" s="62" t="s">
        <v>95</v>
      </c>
      <c r="H24" s="62"/>
      <c r="I24" s="62" t="s">
        <v>97</v>
      </c>
      <c r="J24" s="63" t="s">
        <v>81</v>
      </c>
      <c r="K24" s="21">
        <v>1411152</v>
      </c>
      <c r="L24" s="22">
        <v>2070232</v>
      </c>
      <c r="M24" s="23">
        <v>255080</v>
      </c>
      <c r="N24" s="90">
        <v>59.989037915914366</v>
      </c>
      <c r="O24" s="25">
        <v>15</v>
      </c>
      <c r="P24" s="25">
        <v>30.31</v>
      </c>
      <c r="Q24" s="26">
        <v>4.2996420547989382</v>
      </c>
    </row>
    <row r="25" spans="1:17" x14ac:dyDescent="0.25">
      <c r="A25" s="29">
        <v>67</v>
      </c>
      <c r="B25" s="29">
        <v>39</v>
      </c>
      <c r="C25" s="30" t="s">
        <v>6</v>
      </c>
      <c r="D25" s="31" t="s">
        <v>34</v>
      </c>
      <c r="E25" s="57" t="s">
        <v>89</v>
      </c>
      <c r="F25" s="33" t="s">
        <v>71</v>
      </c>
      <c r="G25" s="33"/>
      <c r="H25" s="33"/>
      <c r="I25" s="33" t="s">
        <v>97</v>
      </c>
      <c r="J25" s="34" t="s">
        <v>81</v>
      </c>
      <c r="K25" s="21">
        <v>1385729</v>
      </c>
      <c r="L25" s="22">
        <v>2045554</v>
      </c>
      <c r="M25" s="23">
        <v>255825</v>
      </c>
      <c r="N25" s="90">
        <v>59.702230065778913</v>
      </c>
      <c r="O25" s="25">
        <v>15</v>
      </c>
      <c r="P25" s="25">
        <v>30.31</v>
      </c>
      <c r="Q25" s="26">
        <v>4.2996420547989382</v>
      </c>
    </row>
    <row r="26" spans="1:17" x14ac:dyDescent="0.25">
      <c r="A26" s="29">
        <v>73</v>
      </c>
      <c r="B26" s="29">
        <v>71</v>
      </c>
      <c r="C26" s="30" t="s">
        <v>6</v>
      </c>
      <c r="D26" s="31" t="s">
        <v>33</v>
      </c>
      <c r="E26" s="57" t="s">
        <v>94</v>
      </c>
      <c r="F26" s="33" t="s">
        <v>71</v>
      </c>
      <c r="G26" s="33"/>
      <c r="H26" s="33"/>
      <c r="I26" s="33" t="s">
        <v>97</v>
      </c>
      <c r="J26" s="34" t="s">
        <v>81</v>
      </c>
      <c r="K26" s="21">
        <v>1111832</v>
      </c>
      <c r="L26" s="22">
        <v>1403337</v>
      </c>
      <c r="M26" s="23">
        <v>291505</v>
      </c>
      <c r="N26" s="90">
        <v>53.007606620893988</v>
      </c>
      <c r="O26" s="25">
        <v>15</v>
      </c>
      <c r="P26" s="25">
        <v>30.31</v>
      </c>
      <c r="Q26" s="26">
        <v>4.2996420547989382</v>
      </c>
    </row>
    <row r="27" spans="1:17" x14ac:dyDescent="0.25">
      <c r="A27" s="97"/>
      <c r="B27" s="97"/>
      <c r="C27" s="98"/>
      <c r="D27" s="99"/>
      <c r="E27" s="100"/>
      <c r="F27" s="101"/>
      <c r="G27" s="101"/>
      <c r="H27" s="101"/>
      <c r="I27" s="101"/>
      <c r="J27" s="102"/>
      <c r="K27" s="103"/>
      <c r="L27" s="104"/>
      <c r="M27" s="73"/>
      <c r="N27" s="105"/>
      <c r="O27" s="75"/>
      <c r="P27" s="75"/>
      <c r="Q27" s="77"/>
    </row>
    <row r="28" spans="1:17" x14ac:dyDescent="0.25">
      <c r="A28" s="97"/>
      <c r="B28" s="97"/>
      <c r="C28" s="98"/>
      <c r="D28" s="99"/>
      <c r="E28" s="100"/>
      <c r="F28" s="101"/>
      <c r="G28" s="101"/>
      <c r="H28" s="101"/>
      <c r="I28" s="101"/>
      <c r="J28" s="102"/>
      <c r="K28" s="103"/>
      <c r="L28" s="104"/>
      <c r="M28" s="73"/>
      <c r="N28" s="105"/>
      <c r="O28" s="75"/>
      <c r="P28" s="75"/>
      <c r="Q28" s="77"/>
    </row>
    <row r="29" spans="1:17" x14ac:dyDescent="0.25">
      <c r="A29" s="78" t="s">
        <v>125</v>
      </c>
    </row>
    <row r="30" spans="1:17" x14ac:dyDescent="0.25">
      <c r="A30" s="79" t="s">
        <v>105</v>
      </c>
      <c r="B30" s="80" t="s">
        <v>69</v>
      </c>
      <c r="C30" s="80" t="s">
        <v>117</v>
      </c>
      <c r="D30" s="81" t="s">
        <v>111</v>
      </c>
      <c r="E30" s="82" t="s">
        <v>70</v>
      </c>
      <c r="F30" s="82" t="s">
        <v>71</v>
      </c>
      <c r="G30" s="82" t="s">
        <v>72</v>
      </c>
      <c r="H30" s="82" t="s">
        <v>73</v>
      </c>
      <c r="I30" s="82" t="s">
        <v>74</v>
      </c>
      <c r="J30" s="83" t="s">
        <v>75</v>
      </c>
      <c r="K30" s="84" t="s">
        <v>110</v>
      </c>
      <c r="L30" s="85" t="s">
        <v>76</v>
      </c>
      <c r="M30" s="86" t="s">
        <v>77</v>
      </c>
      <c r="N30" s="87" t="s">
        <v>78</v>
      </c>
      <c r="O30" s="88" t="s">
        <v>79</v>
      </c>
      <c r="P30" s="88"/>
      <c r="Q30" s="89"/>
    </row>
    <row r="31" spans="1:17" x14ac:dyDescent="0.25">
      <c r="A31" s="44">
        <v>58</v>
      </c>
      <c r="B31" s="44">
        <v>85</v>
      </c>
      <c r="C31" s="45" t="s">
        <v>8</v>
      </c>
      <c r="D31" s="46" t="s">
        <v>60</v>
      </c>
      <c r="E31" s="47" t="s">
        <v>113</v>
      </c>
      <c r="F31" s="48" t="s">
        <v>71</v>
      </c>
      <c r="G31" s="48"/>
      <c r="H31" s="48" t="s">
        <v>96</v>
      </c>
      <c r="I31" s="48"/>
      <c r="J31" s="49" t="s">
        <v>81</v>
      </c>
      <c r="K31" s="21">
        <v>1295949</v>
      </c>
      <c r="L31" s="22">
        <v>1544866</v>
      </c>
      <c r="M31" s="23">
        <v>244917</v>
      </c>
      <c r="N31" s="90">
        <v>62.47171243041425</v>
      </c>
      <c r="O31" s="25">
        <v>15</v>
      </c>
      <c r="P31" s="25">
        <v>30.31</v>
      </c>
      <c r="Q31" s="26">
        <v>4.2996420547989382</v>
      </c>
    </row>
    <row r="32" spans="1:17" x14ac:dyDescent="0.25">
      <c r="A32" s="97"/>
      <c r="B32" s="97"/>
      <c r="C32" s="98"/>
      <c r="D32" s="99"/>
      <c r="E32" s="100"/>
      <c r="F32" s="101"/>
      <c r="G32" s="101"/>
      <c r="H32" s="101"/>
      <c r="I32" s="101"/>
      <c r="J32" s="102"/>
      <c r="K32" s="103"/>
      <c r="L32" s="104"/>
      <c r="M32" s="73"/>
      <c r="N32" s="105"/>
      <c r="O32" s="75"/>
      <c r="P32" s="75"/>
      <c r="Q32" s="77"/>
    </row>
    <row r="33" spans="1:17" x14ac:dyDescent="0.25">
      <c r="A33" s="97"/>
      <c r="B33" s="97"/>
      <c r="C33" s="98"/>
      <c r="D33" s="99"/>
      <c r="E33" s="100"/>
      <c r="F33" s="101"/>
      <c r="G33" s="101"/>
      <c r="H33" s="101"/>
      <c r="I33" s="101"/>
      <c r="J33" s="102"/>
      <c r="K33" s="103"/>
      <c r="L33" s="104"/>
      <c r="M33" s="73"/>
      <c r="N33" s="105"/>
      <c r="O33" s="75"/>
      <c r="P33" s="75"/>
      <c r="Q33" s="77"/>
    </row>
    <row r="34" spans="1:17" x14ac:dyDescent="0.25">
      <c r="A34" s="78" t="s">
        <v>124</v>
      </c>
    </row>
    <row r="35" spans="1:17" x14ac:dyDescent="0.25">
      <c r="A35" s="37">
        <v>4</v>
      </c>
      <c r="B35" s="37">
        <v>7</v>
      </c>
      <c r="C35" s="38" t="s">
        <v>8</v>
      </c>
      <c r="D35" s="39" t="s">
        <v>9</v>
      </c>
      <c r="E35" s="40" t="s">
        <v>91</v>
      </c>
      <c r="F35" s="41" t="s">
        <v>71</v>
      </c>
      <c r="G35" s="41"/>
      <c r="H35" s="41" t="s">
        <v>96</v>
      </c>
      <c r="I35" s="41"/>
      <c r="J35" s="42" t="s">
        <v>81</v>
      </c>
      <c r="K35" s="21">
        <v>91746</v>
      </c>
      <c r="L35" s="22">
        <v>260531</v>
      </c>
      <c r="M35" s="23">
        <v>164785</v>
      </c>
      <c r="N35" s="90">
        <v>92.306394800813607</v>
      </c>
      <c r="O35" s="25">
        <v>15</v>
      </c>
      <c r="P35" s="25">
        <v>30.31</v>
      </c>
      <c r="Q35" s="26">
        <v>4.2996420547989382</v>
      </c>
    </row>
    <row r="36" spans="1:17" x14ac:dyDescent="0.25">
      <c r="A36" s="29">
        <v>13</v>
      </c>
      <c r="B36" s="29">
        <v>8</v>
      </c>
      <c r="C36" s="30" t="s">
        <v>8</v>
      </c>
      <c r="D36" s="31" t="s">
        <v>10</v>
      </c>
      <c r="E36" s="32" t="s">
        <v>91</v>
      </c>
      <c r="F36" s="33" t="s">
        <v>71</v>
      </c>
      <c r="G36" s="33"/>
      <c r="H36" s="33" t="s">
        <v>96</v>
      </c>
      <c r="I36" s="33"/>
      <c r="J36" s="34" t="s">
        <v>81</v>
      </c>
      <c r="K36" s="21">
        <v>95944</v>
      </c>
      <c r="L36" s="22">
        <v>280332</v>
      </c>
      <c r="M36" s="23">
        <v>180388</v>
      </c>
      <c r="N36" s="90">
        <v>85.831457356902959</v>
      </c>
      <c r="O36" s="25">
        <v>15</v>
      </c>
      <c r="P36" s="25">
        <v>30.31</v>
      </c>
      <c r="Q36" s="26">
        <v>4.2996420547989382</v>
      </c>
    </row>
    <row r="37" spans="1:17" x14ac:dyDescent="0.25">
      <c r="A37" s="58">
        <v>38</v>
      </c>
      <c r="B37" s="58">
        <v>57</v>
      </c>
      <c r="C37" s="59" t="s">
        <v>8</v>
      </c>
      <c r="D37" s="60" t="s">
        <v>42</v>
      </c>
      <c r="E37" s="61" t="s">
        <v>91</v>
      </c>
      <c r="F37" s="62"/>
      <c r="G37" s="62" t="s">
        <v>72</v>
      </c>
      <c r="H37" s="62" t="s">
        <v>96</v>
      </c>
      <c r="I37" s="62"/>
      <c r="J37" s="63" t="s">
        <v>81</v>
      </c>
      <c r="K37" s="21">
        <v>562555</v>
      </c>
      <c r="L37" s="22">
        <v>1170819</v>
      </c>
      <c r="M37" s="23">
        <v>204264</v>
      </c>
      <c r="N37" s="90">
        <v>74.865608704049436</v>
      </c>
      <c r="O37" s="25">
        <v>15</v>
      </c>
      <c r="P37" s="25">
        <v>30.31</v>
      </c>
      <c r="Q37" s="26">
        <v>4.2996420547989382</v>
      </c>
    </row>
    <row r="38" spans="1:17" x14ac:dyDescent="0.25">
      <c r="A38" s="29">
        <v>40</v>
      </c>
      <c r="B38" s="29">
        <v>64</v>
      </c>
      <c r="C38" s="30" t="s">
        <v>5</v>
      </c>
      <c r="D38" s="31" t="s">
        <v>101</v>
      </c>
      <c r="E38" s="32" t="s">
        <v>91</v>
      </c>
      <c r="F38" s="33" t="s">
        <v>71</v>
      </c>
      <c r="G38" s="33"/>
      <c r="H38" s="33" t="s">
        <v>96</v>
      </c>
      <c r="I38" s="33"/>
      <c r="J38" s="34" t="s">
        <v>81</v>
      </c>
      <c r="K38" s="21">
        <v>1020850</v>
      </c>
      <c r="L38" s="22">
        <v>1230863</v>
      </c>
      <c r="M38" s="23">
        <v>210013</v>
      </c>
      <c r="N38" s="90">
        <v>73.826509963257749</v>
      </c>
      <c r="O38" s="25">
        <v>15</v>
      </c>
      <c r="P38" s="25">
        <v>30.31</v>
      </c>
      <c r="Q38" s="26">
        <v>4.2996420547989382</v>
      </c>
    </row>
    <row r="41" spans="1:17" x14ac:dyDescent="0.25">
      <c r="A41" s="78" t="s">
        <v>123</v>
      </c>
    </row>
    <row r="42" spans="1:17" x14ac:dyDescent="0.25">
      <c r="A42" s="79" t="s">
        <v>105</v>
      </c>
      <c r="B42" s="80" t="s">
        <v>69</v>
      </c>
      <c r="C42" s="80" t="s">
        <v>117</v>
      </c>
      <c r="D42" s="81" t="s">
        <v>111</v>
      </c>
      <c r="E42" s="82" t="s">
        <v>70</v>
      </c>
      <c r="F42" s="82" t="s">
        <v>71</v>
      </c>
      <c r="G42" s="82" t="s">
        <v>72</v>
      </c>
      <c r="H42" s="82" t="s">
        <v>73</v>
      </c>
      <c r="I42" s="82" t="s">
        <v>74</v>
      </c>
      <c r="J42" s="83" t="s">
        <v>75</v>
      </c>
      <c r="K42" s="84" t="s">
        <v>110</v>
      </c>
      <c r="L42" s="85" t="s">
        <v>76</v>
      </c>
      <c r="M42" s="86" t="s">
        <v>77</v>
      </c>
      <c r="N42" s="87" t="s">
        <v>78</v>
      </c>
      <c r="O42" s="88" t="s">
        <v>79</v>
      </c>
      <c r="P42" s="88"/>
      <c r="Q42" s="89"/>
    </row>
    <row r="43" spans="1:17" x14ac:dyDescent="0.25">
      <c r="A43" s="44">
        <v>10</v>
      </c>
      <c r="B43" s="44">
        <v>9</v>
      </c>
      <c r="C43" s="45" t="s">
        <v>8</v>
      </c>
      <c r="D43" s="46" t="s">
        <v>11</v>
      </c>
      <c r="E43" s="47" t="s">
        <v>82</v>
      </c>
      <c r="F43" s="48" t="s">
        <v>71</v>
      </c>
      <c r="G43" s="48"/>
      <c r="H43" s="48" t="s">
        <v>96</v>
      </c>
      <c r="I43" s="48"/>
      <c r="J43" s="49" t="s">
        <v>81</v>
      </c>
      <c r="K43" s="21">
        <v>134055</v>
      </c>
      <c r="L43" s="22">
        <v>312450</v>
      </c>
      <c r="M43" s="23">
        <v>174395</v>
      </c>
      <c r="N43" s="90">
        <v>87.439259363691889</v>
      </c>
      <c r="O43" s="25">
        <v>15</v>
      </c>
      <c r="P43" s="25">
        <v>30.31</v>
      </c>
      <c r="Q43" s="26">
        <v>4.2996420547989382</v>
      </c>
    </row>
    <row r="44" spans="1:17" x14ac:dyDescent="0.25">
      <c r="A44" s="29">
        <v>16</v>
      </c>
      <c r="B44" s="29">
        <v>12</v>
      </c>
      <c r="C44" s="30" t="s">
        <v>8</v>
      </c>
      <c r="D44" s="31" t="s">
        <v>14</v>
      </c>
      <c r="E44" s="57" t="s">
        <v>82</v>
      </c>
      <c r="F44" s="33" t="s">
        <v>71</v>
      </c>
      <c r="G44" s="33"/>
      <c r="H44" s="33" t="s">
        <v>96</v>
      </c>
      <c r="I44" s="33"/>
      <c r="J44" s="34" t="s">
        <v>81</v>
      </c>
      <c r="K44" s="21">
        <v>153840</v>
      </c>
      <c r="L44" s="22">
        <v>335529</v>
      </c>
      <c r="M44" s="23">
        <v>181689</v>
      </c>
      <c r="N44" s="90">
        <v>84.813427052849406</v>
      </c>
      <c r="O44" s="25">
        <v>15</v>
      </c>
      <c r="P44" s="25">
        <v>30.31</v>
      </c>
      <c r="Q44" s="26">
        <v>4.2996420547989382</v>
      </c>
    </row>
    <row r="45" spans="1:17" x14ac:dyDescent="0.25">
      <c r="A45" s="29">
        <v>18</v>
      </c>
      <c r="B45" s="29">
        <v>61</v>
      </c>
      <c r="C45" s="30" t="s">
        <v>0</v>
      </c>
      <c r="D45" s="31" t="s">
        <v>45</v>
      </c>
      <c r="E45" s="32" t="s">
        <v>82</v>
      </c>
      <c r="F45" s="33" t="s">
        <v>71</v>
      </c>
      <c r="G45" s="33"/>
      <c r="H45" s="33" t="s">
        <v>96</v>
      </c>
      <c r="I45" s="33"/>
      <c r="J45" s="34" t="s">
        <v>81</v>
      </c>
      <c r="K45" s="21">
        <v>1011207</v>
      </c>
      <c r="L45" s="22">
        <v>1192979</v>
      </c>
      <c r="M45" s="23">
        <v>181772</v>
      </c>
      <c r="N45" s="90">
        <v>84.749298546077313</v>
      </c>
      <c r="O45" s="25">
        <v>15</v>
      </c>
      <c r="P45" s="25">
        <v>30.31</v>
      </c>
      <c r="Q45" s="26">
        <v>4.2996420547989382</v>
      </c>
    </row>
    <row r="46" spans="1:17" x14ac:dyDescent="0.25">
      <c r="A46" s="29">
        <v>19</v>
      </c>
      <c r="B46" s="29">
        <v>11</v>
      </c>
      <c r="C46" s="30" t="s">
        <v>8</v>
      </c>
      <c r="D46" s="31" t="s">
        <v>13</v>
      </c>
      <c r="E46" s="57" t="s">
        <v>82</v>
      </c>
      <c r="F46" s="33" t="s">
        <v>71</v>
      </c>
      <c r="G46" s="33"/>
      <c r="H46" s="33" t="s">
        <v>96</v>
      </c>
      <c r="I46" s="33"/>
      <c r="J46" s="34" t="s">
        <v>81</v>
      </c>
      <c r="K46" s="21">
        <v>145454</v>
      </c>
      <c r="L46" s="22">
        <v>331350</v>
      </c>
      <c r="M46" s="23">
        <v>181896</v>
      </c>
      <c r="N46" s="90">
        <v>84.653672563150607</v>
      </c>
      <c r="O46" s="25">
        <v>15</v>
      </c>
      <c r="P46" s="25">
        <v>30.31</v>
      </c>
      <c r="Q46" s="26">
        <v>4.2996420547989382</v>
      </c>
    </row>
    <row r="47" spans="1:17" x14ac:dyDescent="0.25">
      <c r="A47" s="29">
        <v>24</v>
      </c>
      <c r="B47" s="29">
        <v>10</v>
      </c>
      <c r="C47" s="30" t="s">
        <v>8</v>
      </c>
      <c r="D47" s="31" t="s">
        <v>12</v>
      </c>
      <c r="E47" s="57" t="s">
        <v>82</v>
      </c>
      <c r="F47" s="33" t="s">
        <v>71</v>
      </c>
      <c r="G47" s="33"/>
      <c r="H47" s="33" t="s">
        <v>96</v>
      </c>
      <c r="I47" s="33"/>
      <c r="J47" s="34" t="s">
        <v>81</v>
      </c>
      <c r="K47" s="21">
        <v>142535</v>
      </c>
      <c r="L47" s="22">
        <v>330386</v>
      </c>
      <c r="M47" s="23">
        <v>183851</v>
      </c>
      <c r="N47" s="90">
        <v>83.174044040732753</v>
      </c>
      <c r="O47" s="25">
        <v>15</v>
      </c>
      <c r="P47" s="25">
        <v>30.31</v>
      </c>
      <c r="Q47" s="26">
        <v>4.2996420547989382</v>
      </c>
    </row>
    <row r="48" spans="1:17" x14ac:dyDescent="0.25">
      <c r="A48" s="29">
        <v>25</v>
      </c>
      <c r="B48" s="29">
        <v>60</v>
      </c>
      <c r="C48" s="30" t="s">
        <v>0</v>
      </c>
      <c r="D48" s="31" t="s">
        <v>44</v>
      </c>
      <c r="E48" s="32" t="s">
        <v>82</v>
      </c>
      <c r="F48" s="33" t="s">
        <v>71</v>
      </c>
      <c r="G48" s="33"/>
      <c r="H48" s="33" t="s">
        <v>96</v>
      </c>
      <c r="I48" s="33"/>
      <c r="J48" s="34" t="s">
        <v>81</v>
      </c>
      <c r="K48" s="21">
        <v>592673</v>
      </c>
      <c r="L48" s="22">
        <v>1181857</v>
      </c>
      <c r="M48" s="23">
        <v>185184</v>
      </c>
      <c r="N48" s="90">
        <v>82.194479785128635</v>
      </c>
      <c r="O48" s="25">
        <v>15</v>
      </c>
      <c r="P48" s="25">
        <v>30.31</v>
      </c>
      <c r="Q48" s="26">
        <v>4.2996420547989382</v>
      </c>
    </row>
    <row r="49" spans="1:17" x14ac:dyDescent="0.25">
      <c r="A49" s="58">
        <v>43</v>
      </c>
      <c r="B49" s="58">
        <v>51</v>
      </c>
      <c r="C49" s="59" t="s">
        <v>0</v>
      </c>
      <c r="D49" s="60" t="s">
        <v>40</v>
      </c>
      <c r="E49" s="61" t="s">
        <v>82</v>
      </c>
      <c r="F49" s="62"/>
      <c r="G49" s="62" t="s">
        <v>72</v>
      </c>
      <c r="H49" s="62" t="s">
        <v>96</v>
      </c>
      <c r="I49" s="62"/>
      <c r="J49" s="63" t="s">
        <v>81</v>
      </c>
      <c r="K49" s="21">
        <v>1180383</v>
      </c>
      <c r="L49" s="22">
        <v>1391575</v>
      </c>
      <c r="M49" s="23">
        <v>211192</v>
      </c>
      <c r="N49" s="90">
        <v>73.142178753380705</v>
      </c>
      <c r="O49" s="25">
        <v>15</v>
      </c>
      <c r="P49" s="25">
        <v>30.31</v>
      </c>
      <c r="Q49" s="26">
        <v>4.2996420547989382</v>
      </c>
    </row>
    <row r="50" spans="1:17" x14ac:dyDescent="0.25">
      <c r="A50" s="29">
        <v>59</v>
      </c>
      <c r="B50" s="29">
        <v>65</v>
      </c>
      <c r="C50" s="30" t="s">
        <v>5</v>
      </c>
      <c r="D50" s="31" t="s">
        <v>67</v>
      </c>
      <c r="E50" s="32" t="s">
        <v>82</v>
      </c>
      <c r="F50" s="33" t="s">
        <v>71</v>
      </c>
      <c r="G50" s="33"/>
      <c r="H50" s="33"/>
      <c r="I50" s="33"/>
      <c r="J50" s="34" t="s">
        <v>81</v>
      </c>
      <c r="K50" s="21">
        <v>1163166</v>
      </c>
      <c r="L50" s="22">
        <v>1412326</v>
      </c>
      <c r="M50" s="23">
        <v>245160</v>
      </c>
      <c r="N50" s="90">
        <v>62.369938321265749</v>
      </c>
      <c r="O50" s="25">
        <v>15</v>
      </c>
      <c r="P50" s="25">
        <v>30.31</v>
      </c>
      <c r="Q50" s="26">
        <v>4.2996420547989382</v>
      </c>
    </row>
    <row r="53" spans="1:17" x14ac:dyDescent="0.25">
      <c r="A53" s="78" t="s">
        <v>122</v>
      </c>
    </row>
    <row r="54" spans="1:17" x14ac:dyDescent="0.25">
      <c r="A54" s="79" t="s">
        <v>105</v>
      </c>
      <c r="B54" s="80" t="s">
        <v>69</v>
      </c>
      <c r="C54" s="80" t="s">
        <v>117</v>
      </c>
      <c r="D54" s="81" t="s">
        <v>111</v>
      </c>
      <c r="E54" s="82" t="s">
        <v>70</v>
      </c>
      <c r="F54" s="82" t="s">
        <v>71</v>
      </c>
      <c r="G54" s="82" t="s">
        <v>72</v>
      </c>
      <c r="H54" s="82" t="s">
        <v>73</v>
      </c>
      <c r="I54" s="82" t="s">
        <v>74</v>
      </c>
      <c r="J54" s="83" t="s">
        <v>75</v>
      </c>
      <c r="K54" s="84" t="s">
        <v>110</v>
      </c>
      <c r="L54" s="85" t="s">
        <v>76</v>
      </c>
      <c r="M54" s="86" t="s">
        <v>77</v>
      </c>
      <c r="N54" s="87" t="s">
        <v>78</v>
      </c>
      <c r="O54" s="88" t="s">
        <v>79</v>
      </c>
      <c r="P54" s="88"/>
      <c r="Q54" s="89"/>
    </row>
    <row r="55" spans="1:17" x14ac:dyDescent="0.25">
      <c r="A55" s="37">
        <v>3</v>
      </c>
      <c r="B55" s="37">
        <v>5</v>
      </c>
      <c r="C55" s="38" t="s">
        <v>5</v>
      </c>
      <c r="D55" s="39" t="s">
        <v>104</v>
      </c>
      <c r="E55" s="40" t="s">
        <v>116</v>
      </c>
      <c r="F55" s="41" t="s">
        <v>71</v>
      </c>
      <c r="G55" s="41"/>
      <c r="H55" s="41" t="s">
        <v>96</v>
      </c>
      <c r="I55" s="41"/>
      <c r="J55" s="42" t="s">
        <v>81</v>
      </c>
      <c r="K55" s="21">
        <v>75125</v>
      </c>
      <c r="L55" s="22">
        <v>243320</v>
      </c>
      <c r="M55" s="23">
        <v>164195</v>
      </c>
      <c r="N55" s="90">
        <v>92.849942611906783</v>
      </c>
      <c r="O55" s="25">
        <v>15</v>
      </c>
      <c r="P55" s="25">
        <v>30.31</v>
      </c>
      <c r="Q55" s="26">
        <v>4.2996420547989382</v>
      </c>
    </row>
    <row r="56" spans="1:17" x14ac:dyDescent="0.25">
      <c r="A56" s="29">
        <v>5</v>
      </c>
      <c r="B56" s="29">
        <v>6</v>
      </c>
      <c r="C56" s="30" t="s">
        <v>6</v>
      </c>
      <c r="D56" s="31" t="s">
        <v>7</v>
      </c>
      <c r="E56" s="32" t="s">
        <v>116</v>
      </c>
      <c r="F56" s="33" t="s">
        <v>71</v>
      </c>
      <c r="G56" s="33"/>
      <c r="H56" s="33" t="s">
        <v>96</v>
      </c>
      <c r="I56" s="33"/>
      <c r="J56" s="34" t="s">
        <v>81</v>
      </c>
      <c r="K56" s="21">
        <v>84478</v>
      </c>
      <c r="L56" s="22">
        <v>254704</v>
      </c>
      <c r="M56" s="23">
        <v>170226</v>
      </c>
      <c r="N56" s="90">
        <v>91.005223719992941</v>
      </c>
      <c r="O56" s="25">
        <v>15</v>
      </c>
      <c r="P56" s="25">
        <v>30.31</v>
      </c>
      <c r="Q56" s="26">
        <v>4.2996420547989382</v>
      </c>
    </row>
    <row r="57" spans="1:17" x14ac:dyDescent="0.25">
      <c r="A57" s="29">
        <v>7</v>
      </c>
      <c r="B57" s="29">
        <v>89</v>
      </c>
      <c r="C57" s="30" t="s">
        <v>0</v>
      </c>
      <c r="D57" s="31" t="s">
        <v>63</v>
      </c>
      <c r="E57" s="32" t="s">
        <v>116</v>
      </c>
      <c r="F57" s="33" t="s">
        <v>71</v>
      </c>
      <c r="G57" s="33"/>
      <c r="H57" s="33" t="s">
        <v>96</v>
      </c>
      <c r="I57" s="33"/>
      <c r="J57" s="34" t="s">
        <v>81</v>
      </c>
      <c r="K57" s="21">
        <v>1333617</v>
      </c>
      <c r="L57" s="22">
        <v>1510308</v>
      </c>
      <c r="M57" s="23">
        <v>172691</v>
      </c>
      <c r="N57" s="90">
        <v>88.862461911721141</v>
      </c>
      <c r="O57" s="25">
        <v>15</v>
      </c>
      <c r="P57" s="25">
        <v>30.31</v>
      </c>
      <c r="Q57" s="26">
        <v>4.2996420547989382</v>
      </c>
    </row>
    <row r="58" spans="1:17" x14ac:dyDescent="0.25">
      <c r="A58" s="58">
        <v>28</v>
      </c>
      <c r="B58" s="58">
        <v>48</v>
      </c>
      <c r="C58" s="59" t="s">
        <v>8</v>
      </c>
      <c r="D58" s="60" t="s">
        <v>37</v>
      </c>
      <c r="E58" s="61" t="s">
        <v>116</v>
      </c>
      <c r="F58" s="62"/>
      <c r="G58" s="62" t="s">
        <v>72</v>
      </c>
      <c r="H58" s="62" t="s">
        <v>96</v>
      </c>
      <c r="I58" s="62"/>
      <c r="J58" s="63" t="s">
        <v>81</v>
      </c>
      <c r="K58" s="21">
        <v>485537</v>
      </c>
      <c r="L58" s="22">
        <v>1075625</v>
      </c>
      <c r="M58" s="23">
        <v>190088</v>
      </c>
      <c r="N58" s="90">
        <v>81.543194726877488</v>
      </c>
      <c r="O58" s="25">
        <v>15</v>
      </c>
      <c r="P58" s="25">
        <v>30.31</v>
      </c>
      <c r="Q58" s="26">
        <v>4.2996420547989382</v>
      </c>
    </row>
    <row r="59" spans="1:17" x14ac:dyDescent="0.25">
      <c r="A59" s="29">
        <v>41</v>
      </c>
      <c r="B59" s="29">
        <v>50</v>
      </c>
      <c r="C59" s="30" t="s">
        <v>8</v>
      </c>
      <c r="D59" s="31" t="s">
        <v>39</v>
      </c>
      <c r="E59" s="57" t="s">
        <v>116</v>
      </c>
      <c r="F59" s="33"/>
      <c r="G59" s="33" t="s">
        <v>72</v>
      </c>
      <c r="H59" s="33" t="s">
        <v>96</v>
      </c>
      <c r="I59" s="33"/>
      <c r="J59" s="34" t="s">
        <v>81</v>
      </c>
      <c r="K59" s="21">
        <v>494286</v>
      </c>
      <c r="L59" s="22">
        <v>1104707</v>
      </c>
      <c r="M59" s="23">
        <v>210421</v>
      </c>
      <c r="N59" s="90">
        <v>73.588248787780515</v>
      </c>
      <c r="O59" s="25">
        <v>15</v>
      </c>
      <c r="P59" s="25">
        <v>30.31</v>
      </c>
      <c r="Q59" s="26">
        <v>4.2996420547989382</v>
      </c>
    </row>
    <row r="60" spans="1:17" x14ac:dyDescent="0.25">
      <c r="A60" s="29">
        <v>42</v>
      </c>
      <c r="B60" s="29">
        <v>62</v>
      </c>
      <c r="C60" s="30" t="s">
        <v>6</v>
      </c>
      <c r="D60" s="31" t="s">
        <v>46</v>
      </c>
      <c r="E60" s="57" t="s">
        <v>116</v>
      </c>
      <c r="F60" s="33" t="s">
        <v>71</v>
      </c>
      <c r="G60" s="33"/>
      <c r="H60" s="33" t="s">
        <v>96</v>
      </c>
      <c r="I60" s="33"/>
      <c r="J60" s="34" t="s">
        <v>81</v>
      </c>
      <c r="K60" s="21">
        <v>1003406</v>
      </c>
      <c r="L60" s="22">
        <v>1214265</v>
      </c>
      <c r="M60" s="23">
        <v>210859</v>
      </c>
      <c r="N60" s="90">
        <v>73.334174161864738</v>
      </c>
      <c r="O60" s="25">
        <v>15</v>
      </c>
      <c r="P60" s="25">
        <v>30.31</v>
      </c>
      <c r="Q60" s="26">
        <v>4.2996420547989382</v>
      </c>
    </row>
    <row r="63" spans="1:17" x14ac:dyDescent="0.25">
      <c r="A63" s="78" t="s">
        <v>130</v>
      </c>
    </row>
    <row r="64" spans="1:17" x14ac:dyDescent="0.25">
      <c r="A64" s="79" t="s">
        <v>105</v>
      </c>
      <c r="B64" s="80" t="s">
        <v>69</v>
      </c>
      <c r="C64" s="80" t="s">
        <v>117</v>
      </c>
      <c r="D64" s="81" t="s">
        <v>111</v>
      </c>
      <c r="E64" s="82" t="s">
        <v>70</v>
      </c>
      <c r="F64" s="82" t="s">
        <v>71</v>
      </c>
      <c r="G64" s="82" t="s">
        <v>72</v>
      </c>
      <c r="H64" s="82" t="s">
        <v>73</v>
      </c>
      <c r="I64" s="82" t="s">
        <v>74</v>
      </c>
      <c r="J64" s="83" t="s">
        <v>75</v>
      </c>
      <c r="K64" s="84" t="s">
        <v>110</v>
      </c>
      <c r="L64" s="85" t="s">
        <v>76</v>
      </c>
      <c r="M64" s="86" t="s">
        <v>77</v>
      </c>
      <c r="N64" s="87" t="s">
        <v>78</v>
      </c>
      <c r="O64" s="88" t="s">
        <v>79</v>
      </c>
      <c r="P64" s="88"/>
      <c r="Q64" s="89"/>
    </row>
    <row r="65" spans="1:17" x14ac:dyDescent="0.25">
      <c r="A65" s="37">
        <v>11</v>
      </c>
      <c r="B65" s="37">
        <v>22</v>
      </c>
      <c r="C65" s="38" t="s">
        <v>5</v>
      </c>
      <c r="D65" s="39" t="s">
        <v>103</v>
      </c>
      <c r="E65" s="40" t="s">
        <v>87</v>
      </c>
      <c r="F65" s="41" t="s">
        <v>71</v>
      </c>
      <c r="G65" s="41"/>
      <c r="H65" s="41" t="s">
        <v>96</v>
      </c>
      <c r="I65" s="41"/>
      <c r="J65" s="42" t="s">
        <v>81</v>
      </c>
      <c r="K65" s="21">
        <v>242754</v>
      </c>
      <c r="L65" s="22">
        <v>422560</v>
      </c>
      <c r="M65" s="23">
        <v>175806</v>
      </c>
      <c r="N65" s="90">
        <v>86.294825890952268</v>
      </c>
      <c r="O65" s="25">
        <v>15</v>
      </c>
      <c r="P65" s="25">
        <v>30.31</v>
      </c>
      <c r="Q65" s="26">
        <v>4.2996420547989382</v>
      </c>
    </row>
    <row r="66" spans="1:17" x14ac:dyDescent="0.25">
      <c r="A66" s="44">
        <v>14</v>
      </c>
      <c r="B66" s="44">
        <v>20</v>
      </c>
      <c r="C66" s="45" t="s">
        <v>5</v>
      </c>
      <c r="D66" s="46" t="s">
        <v>21</v>
      </c>
      <c r="E66" s="56" t="s">
        <v>85</v>
      </c>
      <c r="F66" s="48" t="s">
        <v>71</v>
      </c>
      <c r="G66" s="48"/>
      <c r="H66" s="48" t="s">
        <v>96</v>
      </c>
      <c r="I66" s="48"/>
      <c r="J66" s="49" t="s">
        <v>81</v>
      </c>
      <c r="K66" s="21">
        <v>195984</v>
      </c>
      <c r="L66" s="22">
        <v>381509</v>
      </c>
      <c r="M66" s="23">
        <v>181525</v>
      </c>
      <c r="N66" s="90">
        <v>84.940424560602594</v>
      </c>
      <c r="O66" s="25">
        <v>15</v>
      </c>
      <c r="P66" s="25">
        <v>30.31</v>
      </c>
      <c r="Q66" s="26">
        <v>4.2996420547989382</v>
      </c>
    </row>
    <row r="67" spans="1:17" x14ac:dyDescent="0.25">
      <c r="A67" s="44">
        <v>15</v>
      </c>
      <c r="B67" s="44">
        <v>26</v>
      </c>
      <c r="C67" s="45" t="s">
        <v>135</v>
      </c>
      <c r="D67" s="46" t="s">
        <v>24</v>
      </c>
      <c r="E67" s="56" t="s">
        <v>83</v>
      </c>
      <c r="F67" s="48" t="s">
        <v>71</v>
      </c>
      <c r="G67" s="48"/>
      <c r="H67" s="48" t="s">
        <v>96</v>
      </c>
      <c r="I67" s="48"/>
      <c r="J67" s="49" t="s">
        <v>81</v>
      </c>
      <c r="K67" s="21">
        <v>265646</v>
      </c>
      <c r="L67" s="22">
        <v>451247</v>
      </c>
      <c r="M67" s="23">
        <v>181601</v>
      </c>
      <c r="N67" s="90">
        <v>84.881524803605799</v>
      </c>
      <c r="O67" s="25">
        <v>15</v>
      </c>
      <c r="P67" s="25">
        <v>30.31</v>
      </c>
      <c r="Q67" s="26">
        <v>4.2996420547989382</v>
      </c>
    </row>
    <row r="68" spans="1:17" x14ac:dyDescent="0.25">
      <c r="A68" s="29">
        <v>17</v>
      </c>
      <c r="B68" s="29">
        <v>24</v>
      </c>
      <c r="C68" s="30" t="s">
        <v>5</v>
      </c>
      <c r="D68" s="31" t="s">
        <v>131</v>
      </c>
      <c r="E68" s="32" t="s">
        <v>87</v>
      </c>
      <c r="F68" s="33" t="s">
        <v>71</v>
      </c>
      <c r="G68" s="33"/>
      <c r="H68" s="33" t="s">
        <v>96</v>
      </c>
      <c r="I68" s="33"/>
      <c r="J68" s="34" t="s">
        <v>81</v>
      </c>
      <c r="K68" s="21">
        <v>251934</v>
      </c>
      <c r="L68" s="22">
        <v>433672</v>
      </c>
      <c r="M68" s="23">
        <v>181738</v>
      </c>
      <c r="N68" s="90">
        <v>84.775556325065153</v>
      </c>
      <c r="O68" s="25">
        <v>15</v>
      </c>
      <c r="P68" s="25">
        <v>30.31</v>
      </c>
      <c r="Q68" s="26">
        <v>4.2996420547989382</v>
      </c>
    </row>
    <row r="69" spans="1:17" x14ac:dyDescent="0.25">
      <c r="A69" s="44">
        <v>20</v>
      </c>
      <c r="B69" s="44">
        <v>15</v>
      </c>
      <c r="C69" s="45" t="s">
        <v>6</v>
      </c>
      <c r="D69" s="46" t="s">
        <v>17</v>
      </c>
      <c r="E69" s="47" t="s">
        <v>84</v>
      </c>
      <c r="F69" s="48" t="s">
        <v>71</v>
      </c>
      <c r="G69" s="48"/>
      <c r="H69" s="48" t="s">
        <v>96</v>
      </c>
      <c r="I69" s="48"/>
      <c r="J69" s="49" t="s">
        <v>81</v>
      </c>
      <c r="K69" s="21">
        <v>172984</v>
      </c>
      <c r="L69" s="22">
        <v>355578</v>
      </c>
      <c r="M69" s="23">
        <v>182594</v>
      </c>
      <c r="N69" s="90">
        <v>84.119391648733185</v>
      </c>
      <c r="O69" s="25">
        <v>15</v>
      </c>
      <c r="P69" s="25">
        <v>30.31</v>
      </c>
      <c r="Q69" s="26">
        <v>4.2996420547989382</v>
      </c>
    </row>
    <row r="70" spans="1:17" x14ac:dyDescent="0.25">
      <c r="A70" s="29">
        <v>29</v>
      </c>
      <c r="B70" s="29">
        <v>28</v>
      </c>
      <c r="C70" s="30" t="s">
        <v>5</v>
      </c>
      <c r="D70" s="31" t="s">
        <v>119</v>
      </c>
      <c r="E70" s="32" t="s">
        <v>85</v>
      </c>
      <c r="F70" s="33" t="s">
        <v>71</v>
      </c>
      <c r="G70" s="33"/>
      <c r="H70" s="33" t="s">
        <v>96</v>
      </c>
      <c r="I70" s="33"/>
      <c r="J70" s="34" t="s">
        <v>81</v>
      </c>
      <c r="K70" s="21">
        <v>284358</v>
      </c>
      <c r="L70" s="22">
        <v>481197</v>
      </c>
      <c r="M70" s="23">
        <v>192839</v>
      </c>
      <c r="N70" s="90">
        <v>79.623242239320774</v>
      </c>
      <c r="O70" s="25">
        <v>15</v>
      </c>
      <c r="P70" s="25">
        <v>30.31</v>
      </c>
      <c r="Q70" s="26">
        <v>4.2996420547989382</v>
      </c>
    </row>
    <row r="71" spans="1:17" x14ac:dyDescent="0.25">
      <c r="A71" s="29">
        <v>31</v>
      </c>
      <c r="B71" s="29">
        <v>74</v>
      </c>
      <c r="C71" s="30" t="s">
        <v>6</v>
      </c>
      <c r="D71" s="31" t="s">
        <v>54</v>
      </c>
      <c r="E71" s="57" t="s">
        <v>87</v>
      </c>
      <c r="F71" s="33" t="s">
        <v>71</v>
      </c>
      <c r="G71" s="33"/>
      <c r="H71" s="33" t="s">
        <v>96</v>
      </c>
      <c r="I71" s="33"/>
      <c r="J71" s="34" t="s">
        <v>81</v>
      </c>
      <c r="K71" s="21">
        <v>1171599</v>
      </c>
      <c r="L71" s="22">
        <v>1365016</v>
      </c>
      <c r="M71" s="23">
        <v>193417</v>
      </c>
      <c r="N71" s="90">
        <v>79.231286781300824</v>
      </c>
      <c r="O71" s="25">
        <v>15</v>
      </c>
      <c r="P71" s="25">
        <v>30.31</v>
      </c>
      <c r="Q71" s="26">
        <v>4.2996420547989382</v>
      </c>
    </row>
    <row r="72" spans="1:17" x14ac:dyDescent="0.25">
      <c r="A72" s="44">
        <v>32</v>
      </c>
      <c r="B72" s="44">
        <v>23</v>
      </c>
      <c r="C72" s="45" t="s">
        <v>6</v>
      </c>
      <c r="D72" s="46" t="s">
        <v>22</v>
      </c>
      <c r="E72" s="47" t="s">
        <v>88</v>
      </c>
      <c r="F72" s="48" t="s">
        <v>71</v>
      </c>
      <c r="G72" s="48"/>
      <c r="H72" s="48" t="s">
        <v>96</v>
      </c>
      <c r="I72" s="48"/>
      <c r="J72" s="49" t="s">
        <v>81</v>
      </c>
      <c r="K72" s="21">
        <v>273677</v>
      </c>
      <c r="L72" s="22">
        <v>471741</v>
      </c>
      <c r="M72" s="23">
        <v>194064</v>
      </c>
      <c r="N72" s="90">
        <v>78.797093102046333</v>
      </c>
      <c r="O72" s="25">
        <v>15</v>
      </c>
      <c r="P72" s="25">
        <v>30.31</v>
      </c>
      <c r="Q72" s="26">
        <v>4.2996420547989382</v>
      </c>
    </row>
    <row r="73" spans="1:17" x14ac:dyDescent="0.25">
      <c r="A73" s="29">
        <v>34</v>
      </c>
      <c r="B73" s="29">
        <v>27</v>
      </c>
      <c r="C73" s="30" t="s">
        <v>25</v>
      </c>
      <c r="D73" s="31" t="s">
        <v>26</v>
      </c>
      <c r="E73" s="32" t="s">
        <v>85</v>
      </c>
      <c r="F73" s="33" t="s">
        <v>71</v>
      </c>
      <c r="G73" s="33"/>
      <c r="H73" s="33" t="s">
        <v>96</v>
      </c>
      <c r="I73" s="33"/>
      <c r="J73" s="34" t="s">
        <v>81</v>
      </c>
      <c r="K73" s="21">
        <v>291944</v>
      </c>
      <c r="L73" s="22">
        <v>491396</v>
      </c>
      <c r="M73" s="23">
        <v>195452</v>
      </c>
      <c r="N73" s="90">
        <v>77.881492147473452</v>
      </c>
      <c r="O73" s="25">
        <v>15</v>
      </c>
      <c r="P73" s="25">
        <v>30.31</v>
      </c>
      <c r="Q73" s="26">
        <v>4.2996420547989382</v>
      </c>
    </row>
    <row r="74" spans="1:17" x14ac:dyDescent="0.25">
      <c r="A74" s="58">
        <v>39</v>
      </c>
      <c r="B74" s="58">
        <v>56</v>
      </c>
      <c r="C74" s="59" t="s">
        <v>6</v>
      </c>
      <c r="D74" s="60" t="s">
        <v>109</v>
      </c>
      <c r="E74" s="64" t="s">
        <v>85</v>
      </c>
      <c r="F74" s="62"/>
      <c r="G74" s="62" t="s">
        <v>72</v>
      </c>
      <c r="H74" s="62" t="s">
        <v>96</v>
      </c>
      <c r="I74" s="62"/>
      <c r="J74" s="63" t="s">
        <v>81</v>
      </c>
      <c r="K74" s="21">
        <v>513109</v>
      </c>
      <c r="L74" s="22">
        <v>1122779</v>
      </c>
      <c r="M74" s="23">
        <v>205670</v>
      </c>
      <c r="N74" s="90">
        <v>74.028009867112274</v>
      </c>
      <c r="O74" s="25">
        <v>15</v>
      </c>
      <c r="P74" s="25">
        <v>30.31</v>
      </c>
      <c r="Q74" s="26">
        <v>4.2996420547989382</v>
      </c>
    </row>
    <row r="75" spans="1:17" x14ac:dyDescent="0.25">
      <c r="A75" s="29">
        <v>44</v>
      </c>
      <c r="B75" s="29">
        <v>25</v>
      </c>
      <c r="C75" s="30" t="s">
        <v>6</v>
      </c>
      <c r="D75" s="31" t="s">
        <v>68</v>
      </c>
      <c r="E75" s="57" t="s">
        <v>85</v>
      </c>
      <c r="F75" s="33" t="s">
        <v>71</v>
      </c>
      <c r="G75" s="33"/>
      <c r="H75" s="33" t="s">
        <v>96</v>
      </c>
      <c r="I75" s="33"/>
      <c r="J75" s="34" t="s">
        <v>81</v>
      </c>
      <c r="K75" s="21">
        <v>312180</v>
      </c>
      <c r="L75" s="22">
        <v>523936</v>
      </c>
      <c r="M75" s="23">
        <v>211756</v>
      </c>
      <c r="N75" s="90">
        <v>72.819280503459709</v>
      </c>
      <c r="O75" s="25">
        <v>15</v>
      </c>
      <c r="P75" s="25">
        <v>30.31</v>
      </c>
      <c r="Q75" s="26">
        <v>4.2996420547989382</v>
      </c>
    </row>
    <row r="76" spans="1:17" x14ac:dyDescent="0.25">
      <c r="A76" s="29">
        <v>46</v>
      </c>
      <c r="B76" s="29">
        <v>29</v>
      </c>
      <c r="C76" s="30" t="s">
        <v>5</v>
      </c>
      <c r="D76" s="31" t="s">
        <v>27</v>
      </c>
      <c r="E76" s="32" t="s">
        <v>85</v>
      </c>
      <c r="F76" s="33" t="s">
        <v>71</v>
      </c>
      <c r="G76" s="33"/>
      <c r="H76" s="33" t="s">
        <v>96</v>
      </c>
      <c r="I76" s="33"/>
      <c r="J76" s="34" t="s">
        <v>81</v>
      </c>
      <c r="K76" s="21">
        <v>301097</v>
      </c>
      <c r="L76" s="22">
        <v>513119</v>
      </c>
      <c r="M76" s="23">
        <v>212022</v>
      </c>
      <c r="N76" s="90">
        <v>72.667978941119486</v>
      </c>
      <c r="O76" s="25">
        <v>15</v>
      </c>
      <c r="P76" s="25">
        <v>30.31</v>
      </c>
      <c r="Q76" s="26">
        <v>4.2996420547989382</v>
      </c>
    </row>
    <row r="77" spans="1:17" x14ac:dyDescent="0.25">
      <c r="A77" s="29">
        <v>48</v>
      </c>
      <c r="B77" s="29">
        <v>67</v>
      </c>
      <c r="C77" s="30" t="s">
        <v>0</v>
      </c>
      <c r="D77" s="31" t="s">
        <v>48</v>
      </c>
      <c r="E77" s="32" t="s">
        <v>88</v>
      </c>
      <c r="F77" s="33" t="s">
        <v>71</v>
      </c>
      <c r="G77" s="33"/>
      <c r="H77" s="33" t="s">
        <v>96</v>
      </c>
      <c r="I77" s="33"/>
      <c r="J77" s="34" t="s">
        <v>81</v>
      </c>
      <c r="K77" s="21">
        <v>1032368</v>
      </c>
      <c r="L77" s="22">
        <v>1251763</v>
      </c>
      <c r="M77" s="23">
        <v>215395</v>
      </c>
      <c r="N77" s="90">
        <v>70.8025419536512</v>
      </c>
      <c r="O77" s="25">
        <v>15</v>
      </c>
      <c r="P77" s="25">
        <v>30.31</v>
      </c>
      <c r="Q77" s="26">
        <v>4.2996420547989382</v>
      </c>
    </row>
    <row r="78" spans="1:17" x14ac:dyDescent="0.25">
      <c r="A78" s="29">
        <v>49</v>
      </c>
      <c r="B78" s="29">
        <v>78</v>
      </c>
      <c r="C78" s="30" t="s">
        <v>6</v>
      </c>
      <c r="D78" s="31" t="s">
        <v>58</v>
      </c>
      <c r="E78" s="57" t="s">
        <v>85</v>
      </c>
      <c r="F78" s="33" t="s">
        <v>71</v>
      </c>
      <c r="G78" s="33"/>
      <c r="H78" s="33" t="s">
        <v>96</v>
      </c>
      <c r="I78" s="33"/>
      <c r="J78" s="34" t="s">
        <v>81</v>
      </c>
      <c r="K78" s="21">
        <v>1251152</v>
      </c>
      <c r="L78" s="22">
        <v>1471195</v>
      </c>
      <c r="M78" s="23">
        <v>220043</v>
      </c>
      <c r="N78" s="90">
        <v>70.455079027286558</v>
      </c>
      <c r="O78" s="25">
        <v>15</v>
      </c>
      <c r="P78" s="25">
        <v>30.31</v>
      </c>
      <c r="Q78" s="26">
        <v>4.2996420547989382</v>
      </c>
    </row>
    <row r="79" spans="1:17" x14ac:dyDescent="0.25">
      <c r="A79" s="58">
        <v>52</v>
      </c>
      <c r="B79" s="58">
        <v>100</v>
      </c>
      <c r="C79" s="59" t="s">
        <v>5</v>
      </c>
      <c r="D79" s="60" t="s">
        <v>65</v>
      </c>
      <c r="E79" s="61" t="s">
        <v>87</v>
      </c>
      <c r="F79" s="62" t="s">
        <v>71</v>
      </c>
      <c r="G79" s="62" t="s">
        <v>72</v>
      </c>
      <c r="H79" s="62"/>
      <c r="I79" s="62"/>
      <c r="J79" s="63" t="s">
        <v>81</v>
      </c>
      <c r="K79" s="21">
        <v>520187</v>
      </c>
      <c r="L79" s="22">
        <v>1143408</v>
      </c>
      <c r="M79" s="23">
        <v>223221</v>
      </c>
      <c r="N79" s="90">
        <v>68.799224972452492</v>
      </c>
      <c r="O79" s="25">
        <v>15</v>
      </c>
      <c r="P79" s="25">
        <v>30.31</v>
      </c>
      <c r="Q79" s="26">
        <v>4.2996420547989382</v>
      </c>
    </row>
    <row r="80" spans="1:17" x14ac:dyDescent="0.25">
      <c r="A80" s="44">
        <v>53</v>
      </c>
      <c r="B80" s="44">
        <v>68</v>
      </c>
      <c r="C80" s="45" t="s">
        <v>0</v>
      </c>
      <c r="D80" s="46" t="s">
        <v>49</v>
      </c>
      <c r="E80" s="56" t="s">
        <v>92</v>
      </c>
      <c r="F80" s="48" t="s">
        <v>71</v>
      </c>
      <c r="G80" s="48"/>
      <c r="H80" s="48" t="s">
        <v>96</v>
      </c>
      <c r="I80" s="48"/>
      <c r="J80" s="49" t="s">
        <v>81</v>
      </c>
      <c r="K80" s="21">
        <v>1234126</v>
      </c>
      <c r="L80" s="22">
        <v>1465667</v>
      </c>
      <c r="M80" s="23">
        <v>231541</v>
      </c>
      <c r="N80" s="90">
        <v>66.669294329265227</v>
      </c>
      <c r="O80" s="25">
        <v>15</v>
      </c>
      <c r="P80" s="25">
        <v>30.31</v>
      </c>
      <c r="Q80" s="26">
        <v>4.2996420547989382</v>
      </c>
    </row>
    <row r="81" spans="1:17" x14ac:dyDescent="0.25">
      <c r="A81" s="29">
        <v>61</v>
      </c>
      <c r="B81" s="29">
        <v>76</v>
      </c>
      <c r="C81" s="30" t="s">
        <v>6</v>
      </c>
      <c r="D81" s="31" t="s">
        <v>56</v>
      </c>
      <c r="E81" s="57" t="s">
        <v>84</v>
      </c>
      <c r="F81" s="33" t="s">
        <v>71</v>
      </c>
      <c r="G81" s="33"/>
      <c r="H81" s="33" t="s">
        <v>96</v>
      </c>
      <c r="I81" s="33"/>
      <c r="J81" s="34" t="s">
        <v>81</v>
      </c>
      <c r="K81" s="21">
        <v>1192599</v>
      </c>
      <c r="L81" s="22">
        <v>1442480</v>
      </c>
      <c r="M81" s="23">
        <v>245881</v>
      </c>
      <c r="N81" s="90">
        <v>62.069908794310159</v>
      </c>
      <c r="O81" s="25">
        <v>15</v>
      </c>
      <c r="P81" s="25">
        <v>30.31</v>
      </c>
      <c r="Q81" s="26">
        <v>4.2996420547989382</v>
      </c>
    </row>
    <row r="82" spans="1:17" x14ac:dyDescent="0.25">
      <c r="A82" s="29">
        <v>62</v>
      </c>
      <c r="B82" s="29">
        <v>66</v>
      </c>
      <c r="C82" s="30" t="s">
        <v>5</v>
      </c>
      <c r="D82" s="31" t="s">
        <v>47</v>
      </c>
      <c r="E82" s="32" t="s">
        <v>84</v>
      </c>
      <c r="F82" s="33" t="s">
        <v>71</v>
      </c>
      <c r="G82" s="33"/>
      <c r="H82" s="33"/>
      <c r="I82" s="33" t="s">
        <v>97</v>
      </c>
      <c r="J82" s="34" t="s">
        <v>81</v>
      </c>
      <c r="K82" s="21">
        <v>1055919</v>
      </c>
      <c r="L82" s="22">
        <v>1312832</v>
      </c>
      <c r="M82" s="23">
        <v>252913</v>
      </c>
      <c r="N82" s="90">
        <v>60.839169985547329</v>
      </c>
      <c r="O82" s="25">
        <v>15</v>
      </c>
      <c r="P82" s="25">
        <v>30.31</v>
      </c>
      <c r="Q82" s="26">
        <v>4.2996420547989382</v>
      </c>
    </row>
    <row r="83" spans="1:17" x14ac:dyDescent="0.25">
      <c r="A83" s="44">
        <v>64</v>
      </c>
      <c r="B83" s="44">
        <v>70</v>
      </c>
      <c r="C83" s="45" t="s">
        <v>5</v>
      </c>
      <c r="D83" s="46" t="s">
        <v>51</v>
      </c>
      <c r="E83" s="56" t="s">
        <v>93</v>
      </c>
      <c r="F83" s="48" t="s">
        <v>71</v>
      </c>
      <c r="G83" s="48"/>
      <c r="H83" s="48" t="s">
        <v>96</v>
      </c>
      <c r="I83" s="48"/>
      <c r="J83" s="49" t="s">
        <v>81</v>
      </c>
      <c r="K83" s="21">
        <v>1073870</v>
      </c>
      <c r="L83" s="22">
        <v>1332760</v>
      </c>
      <c r="M83" s="23">
        <v>254890</v>
      </c>
      <c r="N83" s="90">
        <v>60.06262508877267</v>
      </c>
      <c r="O83" s="25">
        <v>15</v>
      </c>
      <c r="P83" s="25">
        <v>30.31</v>
      </c>
      <c r="Q83" s="26">
        <v>4.2996420547989382</v>
      </c>
    </row>
    <row r="84" spans="1:17" x14ac:dyDescent="0.25">
      <c r="A84" s="29">
        <v>68</v>
      </c>
      <c r="B84" s="29">
        <v>79</v>
      </c>
      <c r="C84" s="30" t="s">
        <v>6</v>
      </c>
      <c r="D84" s="31" t="s">
        <v>59</v>
      </c>
      <c r="E84" s="57" t="s">
        <v>88</v>
      </c>
      <c r="F84" s="33" t="s">
        <v>71</v>
      </c>
      <c r="G84" s="33"/>
      <c r="H84" s="33" t="s">
        <v>96</v>
      </c>
      <c r="I84" s="33"/>
      <c r="J84" s="34" t="s">
        <v>81</v>
      </c>
      <c r="K84" s="21">
        <v>1240499</v>
      </c>
      <c r="L84" s="22">
        <v>1500865</v>
      </c>
      <c r="M84" s="23">
        <v>260366</v>
      </c>
      <c r="N84" s="90">
        <v>59.495670414284433</v>
      </c>
      <c r="O84" s="25">
        <v>15</v>
      </c>
      <c r="P84" s="25">
        <v>30.31</v>
      </c>
      <c r="Q84" s="26">
        <v>4.2996420547989382</v>
      </c>
    </row>
    <row r="85" spans="1:17" x14ac:dyDescent="0.25">
      <c r="A85" s="29">
        <v>69</v>
      </c>
      <c r="B85" s="29">
        <v>77</v>
      </c>
      <c r="C85" s="30" t="s">
        <v>6</v>
      </c>
      <c r="D85" s="31" t="s">
        <v>57</v>
      </c>
      <c r="E85" s="57" t="s">
        <v>85</v>
      </c>
      <c r="F85" s="33" t="s">
        <v>71</v>
      </c>
      <c r="G85" s="33"/>
      <c r="H85" s="33" t="s">
        <v>96</v>
      </c>
      <c r="I85" s="33"/>
      <c r="J85" s="34" t="s">
        <v>81</v>
      </c>
      <c r="K85" s="21">
        <v>1205369</v>
      </c>
      <c r="L85" s="22">
        <v>1472136</v>
      </c>
      <c r="M85" s="23">
        <v>262767</v>
      </c>
      <c r="N85" s="90">
        <v>58.595929884673758</v>
      </c>
      <c r="O85" s="25">
        <v>15</v>
      </c>
      <c r="P85" s="25">
        <v>30.31</v>
      </c>
      <c r="Q85" s="26">
        <v>4.2996420547989382</v>
      </c>
    </row>
    <row r="86" spans="1:17" x14ac:dyDescent="0.25">
      <c r="A86" s="44">
        <v>72</v>
      </c>
      <c r="B86" s="44">
        <v>69</v>
      </c>
      <c r="C86" s="45" t="s">
        <v>0</v>
      </c>
      <c r="D86" s="46" t="s">
        <v>50</v>
      </c>
      <c r="E86" s="56" t="s">
        <v>86</v>
      </c>
      <c r="F86" s="48" t="s">
        <v>71</v>
      </c>
      <c r="G86" s="48"/>
      <c r="H86" s="48" t="s">
        <v>96</v>
      </c>
      <c r="I86" s="48"/>
      <c r="J86" s="49" t="s">
        <v>81</v>
      </c>
      <c r="K86" s="21">
        <v>1065377</v>
      </c>
      <c r="L86" s="22">
        <v>1344881</v>
      </c>
      <c r="M86" s="23">
        <v>275504</v>
      </c>
      <c r="N86" s="90">
        <v>55.539569204317509</v>
      </c>
      <c r="O86" s="25">
        <v>15</v>
      </c>
      <c r="P86" s="25">
        <v>30.31</v>
      </c>
      <c r="Q86" s="26">
        <v>4.2996420547989382</v>
      </c>
    </row>
    <row r="87" spans="1:17" x14ac:dyDescent="0.25">
      <c r="A87" s="29">
        <v>78</v>
      </c>
      <c r="B87" s="29">
        <v>75</v>
      </c>
      <c r="C87" s="30" t="s">
        <v>6</v>
      </c>
      <c r="D87" s="31" t="s">
        <v>55</v>
      </c>
      <c r="E87" s="57" t="s">
        <v>87</v>
      </c>
      <c r="F87" s="33" t="s">
        <v>71</v>
      </c>
      <c r="G87" s="33"/>
      <c r="H87" s="33" t="s">
        <v>96</v>
      </c>
      <c r="I87" s="33"/>
      <c r="J87" s="34" t="s">
        <v>81</v>
      </c>
      <c r="K87" s="21">
        <v>1184266</v>
      </c>
      <c r="L87" s="22">
        <v>1381443</v>
      </c>
      <c r="M87" s="23">
        <v>193177</v>
      </c>
      <c r="N87" s="66" t="s">
        <v>128</v>
      </c>
      <c r="O87" s="25"/>
      <c r="P87" s="25"/>
      <c r="Q87" s="26"/>
    </row>
    <row r="90" spans="1:17" x14ac:dyDescent="0.25">
      <c r="A90" s="78" t="s">
        <v>121</v>
      </c>
    </row>
    <row r="91" spans="1:17" x14ac:dyDescent="0.25">
      <c r="A91" s="79" t="s">
        <v>105</v>
      </c>
      <c r="B91" s="80" t="s">
        <v>69</v>
      </c>
      <c r="C91" s="80" t="s">
        <v>117</v>
      </c>
      <c r="D91" s="81" t="s">
        <v>111</v>
      </c>
      <c r="E91" s="82" t="s">
        <v>70</v>
      </c>
      <c r="F91" s="82" t="s">
        <v>71</v>
      </c>
      <c r="G91" s="82" t="s">
        <v>72</v>
      </c>
      <c r="H91" s="82" t="s">
        <v>73</v>
      </c>
      <c r="I91" s="82" t="s">
        <v>74</v>
      </c>
      <c r="J91" s="83" t="s">
        <v>75</v>
      </c>
      <c r="K91" s="84" t="s">
        <v>110</v>
      </c>
      <c r="L91" s="85" t="s">
        <v>76</v>
      </c>
      <c r="M91" s="86" t="s">
        <v>77</v>
      </c>
      <c r="N91" s="87" t="s">
        <v>78</v>
      </c>
      <c r="O91" s="88" t="s">
        <v>79</v>
      </c>
      <c r="P91" s="88"/>
      <c r="Q91" s="89"/>
    </row>
    <row r="92" spans="1:17" x14ac:dyDescent="0.25">
      <c r="A92" s="15">
        <v>1</v>
      </c>
      <c r="B92" s="15">
        <v>3</v>
      </c>
      <c r="C92" s="16" t="s">
        <v>0</v>
      </c>
      <c r="D92" s="17" t="s">
        <v>3</v>
      </c>
      <c r="E92" s="18" t="s">
        <v>80</v>
      </c>
      <c r="F92" s="19" t="s">
        <v>71</v>
      </c>
      <c r="G92" s="19"/>
      <c r="H92" s="19" t="s">
        <v>96</v>
      </c>
      <c r="I92" s="19"/>
      <c r="J92" s="20" t="s">
        <v>81</v>
      </c>
      <c r="K92" s="21">
        <v>63746</v>
      </c>
      <c r="L92" s="22">
        <v>220777</v>
      </c>
      <c r="M92" s="23">
        <v>153031</v>
      </c>
      <c r="N92" s="90">
        <v>100</v>
      </c>
      <c r="O92" s="25">
        <v>15</v>
      </c>
      <c r="P92" s="25">
        <v>30.31</v>
      </c>
      <c r="Q92" s="26">
        <v>4.2996420547989382</v>
      </c>
    </row>
    <row r="93" spans="1:17" x14ac:dyDescent="0.25">
      <c r="A93" s="29">
        <v>2</v>
      </c>
      <c r="B93" s="29">
        <v>1</v>
      </c>
      <c r="C93" s="30" t="s">
        <v>0</v>
      </c>
      <c r="D93" s="31" t="s">
        <v>1</v>
      </c>
      <c r="E93" s="32" t="s">
        <v>80</v>
      </c>
      <c r="F93" s="33" t="s">
        <v>71</v>
      </c>
      <c r="G93" s="33"/>
      <c r="H93" s="33" t="s">
        <v>96</v>
      </c>
      <c r="I93" s="33"/>
      <c r="J93" s="34" t="s">
        <v>81</v>
      </c>
      <c r="K93" s="21">
        <v>24946</v>
      </c>
      <c r="L93" s="22">
        <v>190979</v>
      </c>
      <c r="M93" s="23">
        <v>162033</v>
      </c>
      <c r="N93" s="90">
        <v>94.89763651015474</v>
      </c>
      <c r="O93" s="25">
        <v>15</v>
      </c>
      <c r="P93" s="25">
        <v>30.31</v>
      </c>
      <c r="Q93" s="26">
        <v>4.2996420547989382</v>
      </c>
    </row>
    <row r="94" spans="1:17" x14ac:dyDescent="0.25">
      <c r="A94" s="29">
        <v>6</v>
      </c>
      <c r="B94" s="29">
        <v>2</v>
      </c>
      <c r="C94" s="30" t="s">
        <v>0</v>
      </c>
      <c r="D94" s="31" t="s">
        <v>2</v>
      </c>
      <c r="E94" s="32" t="s">
        <v>80</v>
      </c>
      <c r="F94" s="33" t="s">
        <v>71</v>
      </c>
      <c r="G94" s="33"/>
      <c r="H94" s="33" t="s">
        <v>96</v>
      </c>
      <c r="I94" s="33"/>
      <c r="J94" s="34" t="s">
        <v>81</v>
      </c>
      <c r="K94" s="21">
        <v>53570</v>
      </c>
      <c r="L94" s="22">
        <v>225450</v>
      </c>
      <c r="M94" s="23">
        <v>171880</v>
      </c>
      <c r="N94" s="90">
        <v>89.556218713900648</v>
      </c>
      <c r="O94" s="25">
        <v>15</v>
      </c>
      <c r="P94" s="25">
        <v>30.31</v>
      </c>
      <c r="Q94" s="26">
        <v>4.2996420547989382</v>
      </c>
    </row>
    <row r="95" spans="1:17" x14ac:dyDescent="0.25">
      <c r="A95" s="29">
        <v>8</v>
      </c>
      <c r="B95" s="29">
        <v>58</v>
      </c>
      <c r="C95" s="30" t="s">
        <v>0</v>
      </c>
      <c r="D95" s="31" t="s">
        <v>43</v>
      </c>
      <c r="E95" s="32" t="s">
        <v>80</v>
      </c>
      <c r="F95" s="33" t="s">
        <v>71</v>
      </c>
      <c r="G95" s="33"/>
      <c r="H95" s="33" t="s">
        <v>96</v>
      </c>
      <c r="I95" s="33"/>
      <c r="J95" s="34" t="s">
        <v>81</v>
      </c>
      <c r="K95" s="21">
        <v>583030</v>
      </c>
      <c r="L95" s="22">
        <v>1155936</v>
      </c>
      <c r="M95" s="23">
        <v>172906</v>
      </c>
      <c r="N95" s="90">
        <v>88.680342401769195</v>
      </c>
      <c r="O95" s="25">
        <v>15</v>
      </c>
      <c r="P95" s="25">
        <v>30.31</v>
      </c>
      <c r="Q95" s="26">
        <v>4.2996420547989382</v>
      </c>
    </row>
    <row r="96" spans="1:17" x14ac:dyDescent="0.25">
      <c r="A96" s="29">
        <v>9</v>
      </c>
      <c r="B96" s="29">
        <v>14</v>
      </c>
      <c r="C96" s="30" t="s">
        <v>5</v>
      </c>
      <c r="D96" s="31" t="s">
        <v>16</v>
      </c>
      <c r="E96" s="32" t="s">
        <v>80</v>
      </c>
      <c r="F96" s="33" t="s">
        <v>71</v>
      </c>
      <c r="G96" s="33"/>
      <c r="H96" s="33" t="s">
        <v>96</v>
      </c>
      <c r="I96" s="33"/>
      <c r="J96" s="34" t="s">
        <v>81</v>
      </c>
      <c r="K96" s="21">
        <v>163516</v>
      </c>
      <c r="L96" s="22">
        <v>341553</v>
      </c>
      <c r="M96" s="23">
        <v>174037</v>
      </c>
      <c r="N96" s="90">
        <v>87.734470043475397</v>
      </c>
      <c r="O96" s="25">
        <v>15</v>
      </c>
      <c r="P96" s="25">
        <v>30.31</v>
      </c>
      <c r="Q96" s="26">
        <v>4.2996420547989382</v>
      </c>
    </row>
    <row r="97" spans="1:17" x14ac:dyDescent="0.25">
      <c r="A97" s="50">
        <v>12</v>
      </c>
      <c r="B97" s="50">
        <v>42</v>
      </c>
      <c r="C97" s="51" t="s">
        <v>0</v>
      </c>
      <c r="D97" s="52" t="s">
        <v>36</v>
      </c>
      <c r="E97" s="53" t="s">
        <v>80</v>
      </c>
      <c r="F97" s="54"/>
      <c r="G97" s="54" t="s">
        <v>72</v>
      </c>
      <c r="H97" s="54" t="s">
        <v>96</v>
      </c>
      <c r="I97" s="54"/>
      <c r="J97" s="55" t="s">
        <v>81</v>
      </c>
      <c r="K97" s="21">
        <v>501849</v>
      </c>
      <c r="L97" s="22">
        <v>1081945</v>
      </c>
      <c r="M97" s="23">
        <v>180096</v>
      </c>
      <c r="N97" s="90">
        <v>86.063314091178214</v>
      </c>
      <c r="O97" s="25">
        <v>15</v>
      </c>
      <c r="P97" s="25">
        <v>30.31</v>
      </c>
      <c r="Q97" s="26">
        <v>4.2996420547989382</v>
      </c>
    </row>
    <row r="98" spans="1:17" x14ac:dyDescent="0.25">
      <c r="A98" s="29">
        <v>21</v>
      </c>
      <c r="B98" s="29">
        <v>19</v>
      </c>
      <c r="C98" s="30" t="s">
        <v>15</v>
      </c>
      <c r="D98" s="31" t="s">
        <v>20</v>
      </c>
      <c r="E98" s="57" t="s">
        <v>80</v>
      </c>
      <c r="F98" s="33" t="s">
        <v>71</v>
      </c>
      <c r="G98" s="33"/>
      <c r="H98" s="33" t="s">
        <v>96</v>
      </c>
      <c r="I98" s="33"/>
      <c r="J98" s="34" t="s">
        <v>81</v>
      </c>
      <c r="K98" s="21">
        <v>234555</v>
      </c>
      <c r="L98" s="22">
        <v>421275</v>
      </c>
      <c r="M98" s="23">
        <v>182720</v>
      </c>
      <c r="N98" s="90">
        <v>84.023663294797686</v>
      </c>
      <c r="O98" s="25">
        <v>15</v>
      </c>
      <c r="P98" s="25">
        <v>30.31</v>
      </c>
      <c r="Q98" s="26">
        <v>4.2996420547989382</v>
      </c>
    </row>
    <row r="99" spans="1:17" x14ac:dyDescent="0.25">
      <c r="A99" s="29">
        <v>22</v>
      </c>
      <c r="B99" s="29">
        <v>4</v>
      </c>
      <c r="C99" s="30" t="s">
        <v>0</v>
      </c>
      <c r="D99" s="31" t="s">
        <v>4</v>
      </c>
      <c r="E99" s="32" t="s">
        <v>80</v>
      </c>
      <c r="F99" s="33" t="s">
        <v>71</v>
      </c>
      <c r="G99" s="33"/>
      <c r="H99" s="33" t="s">
        <v>96</v>
      </c>
      <c r="I99" s="33"/>
      <c r="J99" s="34" t="s">
        <v>81</v>
      </c>
      <c r="K99" s="21">
        <v>71432</v>
      </c>
      <c r="L99" s="22">
        <v>254429</v>
      </c>
      <c r="M99" s="23">
        <v>182997</v>
      </c>
      <c r="N99" s="90">
        <v>83.813976954332091</v>
      </c>
      <c r="O99" s="25">
        <v>15</v>
      </c>
      <c r="P99" s="25">
        <v>30.31</v>
      </c>
      <c r="Q99" s="26">
        <v>4.2996420547989382</v>
      </c>
    </row>
    <row r="100" spans="1:17" x14ac:dyDescent="0.25">
      <c r="A100" s="29">
        <v>23</v>
      </c>
      <c r="B100" s="29">
        <v>16</v>
      </c>
      <c r="C100" s="30" t="s">
        <v>15</v>
      </c>
      <c r="D100" s="31" t="s">
        <v>18</v>
      </c>
      <c r="E100" s="57" t="s">
        <v>80</v>
      </c>
      <c r="F100" s="33" t="s">
        <v>71</v>
      </c>
      <c r="G100" s="33"/>
      <c r="H100" s="33" t="s">
        <v>96</v>
      </c>
      <c r="I100" s="33"/>
      <c r="J100" s="34"/>
      <c r="K100" s="21">
        <v>220072</v>
      </c>
      <c r="L100" s="22">
        <v>403825</v>
      </c>
      <c r="M100" s="23">
        <v>183753</v>
      </c>
      <c r="N100" s="90">
        <v>83.246982183923464</v>
      </c>
      <c r="O100" s="25">
        <v>15</v>
      </c>
      <c r="P100" s="25">
        <v>30.31</v>
      </c>
      <c r="Q100" s="26">
        <v>4.2996420547989382</v>
      </c>
    </row>
    <row r="101" spans="1:17" x14ac:dyDescent="0.25">
      <c r="A101" s="29">
        <v>26</v>
      </c>
      <c r="B101" s="29">
        <v>17</v>
      </c>
      <c r="C101" s="30" t="s">
        <v>6</v>
      </c>
      <c r="D101" s="31" t="s">
        <v>19</v>
      </c>
      <c r="E101" s="57" t="s">
        <v>80</v>
      </c>
      <c r="F101" s="33" t="s">
        <v>71</v>
      </c>
      <c r="G101" s="33"/>
      <c r="H101" s="33" t="s">
        <v>96</v>
      </c>
      <c r="I101" s="33"/>
      <c r="J101" s="34" t="s">
        <v>81</v>
      </c>
      <c r="K101" s="21">
        <v>230315</v>
      </c>
      <c r="L101" s="22">
        <v>415537</v>
      </c>
      <c r="M101" s="23">
        <v>185222</v>
      </c>
      <c r="N101" s="90">
        <v>82.166893359947707</v>
      </c>
      <c r="O101" s="25">
        <v>15</v>
      </c>
      <c r="P101" s="25">
        <v>30.31</v>
      </c>
      <c r="Q101" s="26">
        <v>4.2996420547989382</v>
      </c>
    </row>
    <row r="102" spans="1:17" x14ac:dyDescent="0.25">
      <c r="A102" s="29">
        <v>30</v>
      </c>
      <c r="B102" s="29">
        <v>13</v>
      </c>
      <c r="C102" s="30" t="s">
        <v>15</v>
      </c>
      <c r="D102" s="31" t="s">
        <v>118</v>
      </c>
      <c r="E102" s="57" t="s">
        <v>80</v>
      </c>
      <c r="F102" s="33" t="s">
        <v>71</v>
      </c>
      <c r="G102" s="33"/>
      <c r="H102" s="33" t="s">
        <v>96</v>
      </c>
      <c r="I102" s="33"/>
      <c r="J102" s="34" t="s">
        <v>81</v>
      </c>
      <c r="K102" s="21">
        <v>203889</v>
      </c>
      <c r="L102" s="22">
        <v>400874</v>
      </c>
      <c r="M102" s="23">
        <v>192985</v>
      </c>
      <c r="N102" s="90">
        <v>79.523870581698503</v>
      </c>
      <c r="O102" s="25">
        <v>15</v>
      </c>
      <c r="P102" s="25">
        <v>30.31</v>
      </c>
      <c r="Q102" s="26">
        <v>4.2996420547989382</v>
      </c>
    </row>
    <row r="103" spans="1:17" x14ac:dyDescent="0.25">
      <c r="A103" s="29">
        <v>33</v>
      </c>
      <c r="B103" s="29">
        <v>52</v>
      </c>
      <c r="C103" s="30" t="s">
        <v>15</v>
      </c>
      <c r="D103" s="31" t="s">
        <v>41</v>
      </c>
      <c r="E103" s="57" t="s">
        <v>80</v>
      </c>
      <c r="F103" s="33"/>
      <c r="G103" s="33" t="s">
        <v>72</v>
      </c>
      <c r="H103" s="33" t="s">
        <v>96</v>
      </c>
      <c r="I103" s="33"/>
      <c r="J103" s="34" t="s">
        <v>81</v>
      </c>
      <c r="K103" s="21">
        <v>535835</v>
      </c>
      <c r="L103" s="22">
        <v>1134510</v>
      </c>
      <c r="M103" s="23">
        <v>194675</v>
      </c>
      <c r="N103" s="90">
        <v>78.391405097956607</v>
      </c>
      <c r="O103" s="25">
        <v>15</v>
      </c>
      <c r="P103" s="25">
        <v>30.31</v>
      </c>
      <c r="Q103" s="26">
        <v>4.2996420547989382</v>
      </c>
    </row>
    <row r="104" spans="1:17" x14ac:dyDescent="0.25">
      <c r="A104" s="29">
        <v>35</v>
      </c>
      <c r="B104" s="29">
        <v>49</v>
      </c>
      <c r="C104" s="30" t="s">
        <v>0</v>
      </c>
      <c r="D104" s="31" t="s">
        <v>38</v>
      </c>
      <c r="E104" s="32" t="s">
        <v>80</v>
      </c>
      <c r="F104" s="33"/>
      <c r="G104" s="33" t="s">
        <v>72</v>
      </c>
      <c r="H104" s="33" t="s">
        <v>96</v>
      </c>
      <c r="I104" s="33"/>
      <c r="J104" s="34" t="s">
        <v>81</v>
      </c>
      <c r="K104" s="21">
        <v>525692</v>
      </c>
      <c r="L104" s="22">
        <v>1130886</v>
      </c>
      <c r="M104" s="23">
        <v>201194</v>
      </c>
      <c r="N104" s="90">
        <v>76.762050926613526</v>
      </c>
      <c r="O104" s="25">
        <v>15</v>
      </c>
      <c r="P104" s="25">
        <v>30.31</v>
      </c>
      <c r="Q104" s="26">
        <v>4.2996420547989382</v>
      </c>
    </row>
    <row r="105" spans="1:17" x14ac:dyDescent="0.25">
      <c r="A105" s="29">
        <v>36</v>
      </c>
      <c r="B105" s="29">
        <v>82</v>
      </c>
      <c r="C105" s="30" t="s">
        <v>15</v>
      </c>
      <c r="D105" s="31" t="s">
        <v>99</v>
      </c>
      <c r="E105" s="57" t="s">
        <v>80</v>
      </c>
      <c r="F105" s="33"/>
      <c r="G105" s="33" t="s">
        <v>72</v>
      </c>
      <c r="H105" s="33" t="s">
        <v>96</v>
      </c>
      <c r="I105" s="33"/>
      <c r="J105" s="34" t="s">
        <v>81</v>
      </c>
      <c r="K105" s="21">
        <v>1243482</v>
      </c>
      <c r="L105" s="22">
        <v>1444922</v>
      </c>
      <c r="M105" s="23">
        <v>201440</v>
      </c>
      <c r="N105" s="90">
        <v>76.606554677206844</v>
      </c>
      <c r="O105" s="25">
        <v>15</v>
      </c>
      <c r="P105" s="25">
        <v>30.31</v>
      </c>
      <c r="Q105" s="26">
        <v>4.2996420547989382</v>
      </c>
    </row>
    <row r="106" spans="1:17" x14ac:dyDescent="0.25">
      <c r="A106" s="29">
        <v>37</v>
      </c>
      <c r="B106" s="29">
        <v>83</v>
      </c>
      <c r="C106" s="30" t="s">
        <v>15</v>
      </c>
      <c r="D106" s="31" t="s">
        <v>100</v>
      </c>
      <c r="E106" s="57" t="s">
        <v>80</v>
      </c>
      <c r="F106" s="33"/>
      <c r="G106" s="33" t="s">
        <v>72</v>
      </c>
      <c r="H106" s="33" t="s">
        <v>96</v>
      </c>
      <c r="I106" s="33"/>
      <c r="J106" s="34" t="s">
        <v>81</v>
      </c>
      <c r="K106" s="21">
        <v>1260120</v>
      </c>
      <c r="L106" s="22">
        <v>1464268</v>
      </c>
      <c r="M106" s="23">
        <v>204148</v>
      </c>
      <c r="N106" s="90">
        <v>74.9355607822921</v>
      </c>
      <c r="O106" s="25">
        <v>15</v>
      </c>
      <c r="P106" s="25">
        <v>30.31</v>
      </c>
      <c r="Q106" s="26">
        <v>4.2996420547989382</v>
      </c>
    </row>
    <row r="107" spans="1:17" x14ac:dyDescent="0.25">
      <c r="A107" s="29">
        <v>50</v>
      </c>
      <c r="B107" s="29">
        <v>53</v>
      </c>
      <c r="C107" s="30" t="s">
        <v>15</v>
      </c>
      <c r="D107" s="31" t="s">
        <v>106</v>
      </c>
      <c r="E107" s="57" t="s">
        <v>80</v>
      </c>
      <c r="F107" s="33"/>
      <c r="G107" s="33" t="s">
        <v>72</v>
      </c>
      <c r="H107" s="33" t="s">
        <v>96</v>
      </c>
      <c r="I107" s="33"/>
      <c r="J107" s="34" t="s">
        <v>81</v>
      </c>
      <c r="K107" s="21">
        <v>542821</v>
      </c>
      <c r="L107" s="22">
        <v>1163272</v>
      </c>
      <c r="M107" s="23">
        <v>220451</v>
      </c>
      <c r="N107" s="90">
        <v>70.238050297846002</v>
      </c>
      <c r="O107" s="25">
        <v>15</v>
      </c>
      <c r="P107" s="25">
        <v>30.31</v>
      </c>
      <c r="Q107" s="26">
        <v>4.2996420547989382</v>
      </c>
    </row>
    <row r="108" spans="1:17" x14ac:dyDescent="0.25">
      <c r="A108" s="29">
        <v>51</v>
      </c>
      <c r="B108" s="29">
        <v>54</v>
      </c>
      <c r="C108" s="30" t="s">
        <v>15</v>
      </c>
      <c r="D108" s="31" t="s">
        <v>102</v>
      </c>
      <c r="E108" s="57" t="s">
        <v>80</v>
      </c>
      <c r="F108" s="33"/>
      <c r="G108" s="33" t="s">
        <v>72</v>
      </c>
      <c r="H108" s="33" t="s">
        <v>96</v>
      </c>
      <c r="I108" s="33"/>
      <c r="J108" s="34" t="s">
        <v>81</v>
      </c>
      <c r="K108" s="21">
        <v>553607</v>
      </c>
      <c r="L108" s="22">
        <v>1174740</v>
      </c>
      <c r="M108" s="23">
        <v>221133</v>
      </c>
      <c r="N108" s="90">
        <v>69.878242058693189</v>
      </c>
      <c r="O108" s="25">
        <v>15</v>
      </c>
      <c r="P108" s="25">
        <v>30.31</v>
      </c>
      <c r="Q108" s="26">
        <v>4.2996420547989382</v>
      </c>
    </row>
    <row r="109" spans="1:17" x14ac:dyDescent="0.25">
      <c r="A109" s="29">
        <v>56</v>
      </c>
      <c r="B109" s="29">
        <v>81</v>
      </c>
      <c r="C109" s="30" t="s">
        <v>15</v>
      </c>
      <c r="D109" s="31" t="s">
        <v>98</v>
      </c>
      <c r="E109" s="57" t="s">
        <v>80</v>
      </c>
      <c r="F109" s="33"/>
      <c r="G109" s="33" t="s">
        <v>72</v>
      </c>
      <c r="H109" s="33" t="s">
        <v>96</v>
      </c>
      <c r="I109" s="33"/>
      <c r="J109" s="34" t="s">
        <v>81</v>
      </c>
      <c r="K109" s="21">
        <v>1213500</v>
      </c>
      <c r="L109" s="22">
        <v>1454601</v>
      </c>
      <c r="M109" s="23">
        <v>241101</v>
      </c>
      <c r="N109" s="90">
        <v>64.114651174009822</v>
      </c>
      <c r="O109" s="25">
        <v>15</v>
      </c>
      <c r="P109" s="25">
        <v>30.31</v>
      </c>
      <c r="Q109" s="26">
        <v>4.2996420547989382</v>
      </c>
    </row>
  </sheetData>
  <sheetProtection password="C8D4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93"/>
  <sheetViews>
    <sheetView tabSelected="1" workbookViewId="0">
      <selection activeCell="Z23" sqref="Z23"/>
    </sheetView>
  </sheetViews>
  <sheetFormatPr defaultColWidth="8.85546875" defaultRowHeight="15.75" x14ac:dyDescent="0.25"/>
  <cols>
    <col min="1" max="1" width="8.42578125" style="28" bestFit="1" customWidth="1"/>
    <col min="2" max="2" width="9.28515625" style="28" customWidth="1"/>
    <col min="3" max="4" width="29.7109375" style="28" bestFit="1" customWidth="1"/>
    <col min="5" max="5" width="17.85546875" style="28" bestFit="1" customWidth="1"/>
    <col min="6" max="6" width="3.140625" style="28" bestFit="1" customWidth="1"/>
    <col min="7" max="7" width="3.28515625" style="28" bestFit="1" customWidth="1"/>
    <col min="8" max="8" width="13.7109375" style="28" bestFit="1" customWidth="1"/>
    <col min="9" max="9" width="9.5703125" style="28" bestFit="1" customWidth="1"/>
    <col min="10" max="10" width="6.5703125" style="28" bestFit="1" customWidth="1"/>
    <col min="11" max="12" width="12.7109375" style="28" bestFit="1" customWidth="1"/>
    <col min="13" max="13" width="12.5703125" style="28" bestFit="1" customWidth="1"/>
    <col min="14" max="14" width="23" style="28" bestFit="1" customWidth="1"/>
    <col min="15" max="15" width="18.85546875" style="28" bestFit="1" customWidth="1"/>
    <col min="16" max="16" width="6.7109375" style="28" bestFit="1" customWidth="1"/>
    <col min="17" max="17" width="5" style="28" bestFit="1" customWidth="1"/>
    <col min="18" max="16384" width="8.85546875" style="28"/>
  </cols>
  <sheetData>
    <row r="2" spans="1:17" x14ac:dyDescent="0.25">
      <c r="A2" s="106">
        <f>COUNTA(A4:A26)</f>
        <v>23</v>
      </c>
      <c r="B2" s="78" t="s">
        <v>133</v>
      </c>
    </row>
    <row r="3" spans="1:17" x14ac:dyDescent="0.25">
      <c r="A3" s="79" t="s">
        <v>105</v>
      </c>
      <c r="B3" s="80" t="s">
        <v>69</v>
      </c>
      <c r="C3" s="80" t="s">
        <v>117</v>
      </c>
      <c r="D3" s="81" t="s">
        <v>111</v>
      </c>
      <c r="E3" s="82" t="s">
        <v>70</v>
      </c>
      <c r="F3" s="82" t="s">
        <v>71</v>
      </c>
      <c r="G3" s="82" t="s">
        <v>72</v>
      </c>
      <c r="H3" s="82" t="s">
        <v>73</v>
      </c>
      <c r="I3" s="82" t="s">
        <v>74</v>
      </c>
      <c r="J3" s="83" t="s">
        <v>75</v>
      </c>
      <c r="K3" s="84" t="s">
        <v>110</v>
      </c>
      <c r="L3" s="85" t="s">
        <v>76</v>
      </c>
      <c r="M3" s="86" t="s">
        <v>77</v>
      </c>
      <c r="N3" s="107" t="s">
        <v>78</v>
      </c>
      <c r="O3" s="88" t="s">
        <v>79</v>
      </c>
      <c r="P3" s="88"/>
      <c r="Q3" s="89"/>
    </row>
    <row r="4" spans="1:17" x14ac:dyDescent="0.25">
      <c r="A4" s="29">
        <v>5</v>
      </c>
      <c r="B4" s="29">
        <v>6</v>
      </c>
      <c r="C4" s="30" t="s">
        <v>6</v>
      </c>
      <c r="D4" s="31" t="s">
        <v>7</v>
      </c>
      <c r="E4" s="32" t="s">
        <v>116</v>
      </c>
      <c r="F4" s="33" t="s">
        <v>71</v>
      </c>
      <c r="G4" s="33"/>
      <c r="H4" s="33" t="s">
        <v>96</v>
      </c>
      <c r="I4" s="33"/>
      <c r="J4" s="34" t="s">
        <v>81</v>
      </c>
      <c r="K4" s="21">
        <v>84478</v>
      </c>
      <c r="L4" s="22">
        <v>254704</v>
      </c>
      <c r="M4" s="23">
        <v>170226</v>
      </c>
      <c r="N4" s="24">
        <v>91.005223719992941</v>
      </c>
      <c r="O4" s="25">
        <v>15</v>
      </c>
      <c r="P4" s="25">
        <v>30.31</v>
      </c>
      <c r="Q4" s="26">
        <v>4.2996420547989382</v>
      </c>
    </row>
    <row r="5" spans="1:17" x14ac:dyDescent="0.25">
      <c r="A5" s="44">
        <v>20</v>
      </c>
      <c r="B5" s="44">
        <v>15</v>
      </c>
      <c r="C5" s="45" t="s">
        <v>6</v>
      </c>
      <c r="D5" s="46" t="s">
        <v>17</v>
      </c>
      <c r="E5" s="47" t="s">
        <v>84</v>
      </c>
      <c r="F5" s="48" t="s">
        <v>71</v>
      </c>
      <c r="G5" s="48"/>
      <c r="H5" s="48" t="s">
        <v>96</v>
      </c>
      <c r="I5" s="48"/>
      <c r="J5" s="49" t="s">
        <v>81</v>
      </c>
      <c r="K5" s="21">
        <v>172984</v>
      </c>
      <c r="L5" s="22">
        <v>355578</v>
      </c>
      <c r="M5" s="23">
        <v>182594</v>
      </c>
      <c r="N5" s="24">
        <v>84.119391648733185</v>
      </c>
      <c r="O5" s="25">
        <v>15</v>
      </c>
      <c r="P5" s="25">
        <v>30.31</v>
      </c>
      <c r="Q5" s="26">
        <v>4.2996420547989382</v>
      </c>
    </row>
    <row r="6" spans="1:17" x14ac:dyDescent="0.25">
      <c r="A6" s="29">
        <v>26</v>
      </c>
      <c r="B6" s="29">
        <v>17</v>
      </c>
      <c r="C6" s="30" t="s">
        <v>6</v>
      </c>
      <c r="D6" s="31" t="s">
        <v>19</v>
      </c>
      <c r="E6" s="57" t="s">
        <v>80</v>
      </c>
      <c r="F6" s="33" t="s">
        <v>71</v>
      </c>
      <c r="G6" s="33"/>
      <c r="H6" s="33" t="s">
        <v>96</v>
      </c>
      <c r="I6" s="33"/>
      <c r="J6" s="34" t="s">
        <v>81</v>
      </c>
      <c r="K6" s="21">
        <v>230315</v>
      </c>
      <c r="L6" s="22">
        <v>415537</v>
      </c>
      <c r="M6" s="23">
        <v>185222</v>
      </c>
      <c r="N6" s="24">
        <v>82.166893359947707</v>
      </c>
      <c r="O6" s="25">
        <v>15</v>
      </c>
      <c r="P6" s="25">
        <v>30.31</v>
      </c>
      <c r="Q6" s="26">
        <v>4.2996420547989382</v>
      </c>
    </row>
    <row r="7" spans="1:17" x14ac:dyDescent="0.25">
      <c r="A7" s="29">
        <v>31</v>
      </c>
      <c r="B7" s="29">
        <v>74</v>
      </c>
      <c r="C7" s="30" t="s">
        <v>6</v>
      </c>
      <c r="D7" s="31" t="s">
        <v>54</v>
      </c>
      <c r="E7" s="57" t="s">
        <v>87</v>
      </c>
      <c r="F7" s="33" t="s">
        <v>71</v>
      </c>
      <c r="G7" s="33"/>
      <c r="H7" s="33" t="s">
        <v>96</v>
      </c>
      <c r="I7" s="33"/>
      <c r="J7" s="34" t="s">
        <v>81</v>
      </c>
      <c r="K7" s="21">
        <v>1171599</v>
      </c>
      <c r="L7" s="22">
        <v>1365016</v>
      </c>
      <c r="M7" s="23">
        <v>193417</v>
      </c>
      <c r="N7" s="24">
        <v>79.231286781300824</v>
      </c>
      <c r="O7" s="25">
        <v>15</v>
      </c>
      <c r="P7" s="25">
        <v>30.31</v>
      </c>
      <c r="Q7" s="26">
        <v>4.2996420547989382</v>
      </c>
    </row>
    <row r="8" spans="1:17" x14ac:dyDescent="0.25">
      <c r="A8" s="44">
        <v>32</v>
      </c>
      <c r="B8" s="44">
        <v>23</v>
      </c>
      <c r="C8" s="45" t="s">
        <v>6</v>
      </c>
      <c r="D8" s="46" t="s">
        <v>22</v>
      </c>
      <c r="E8" s="47" t="s">
        <v>88</v>
      </c>
      <c r="F8" s="48" t="s">
        <v>71</v>
      </c>
      <c r="G8" s="48"/>
      <c r="H8" s="48" t="s">
        <v>96</v>
      </c>
      <c r="I8" s="48"/>
      <c r="J8" s="49" t="s">
        <v>81</v>
      </c>
      <c r="K8" s="21">
        <v>273677</v>
      </c>
      <c r="L8" s="22">
        <v>471741</v>
      </c>
      <c r="M8" s="23">
        <v>194064</v>
      </c>
      <c r="N8" s="24">
        <v>78.797093102046333</v>
      </c>
      <c r="O8" s="25">
        <v>15</v>
      </c>
      <c r="P8" s="25">
        <v>30.31</v>
      </c>
      <c r="Q8" s="26">
        <v>4.2996420547989382</v>
      </c>
    </row>
    <row r="9" spans="1:17" x14ac:dyDescent="0.25">
      <c r="A9" s="58">
        <v>39</v>
      </c>
      <c r="B9" s="58">
        <v>56</v>
      </c>
      <c r="C9" s="59" t="s">
        <v>6</v>
      </c>
      <c r="D9" s="60" t="s">
        <v>109</v>
      </c>
      <c r="E9" s="64" t="s">
        <v>85</v>
      </c>
      <c r="F9" s="62"/>
      <c r="G9" s="62" t="s">
        <v>72</v>
      </c>
      <c r="H9" s="62" t="s">
        <v>96</v>
      </c>
      <c r="I9" s="62"/>
      <c r="J9" s="63" t="s">
        <v>81</v>
      </c>
      <c r="K9" s="21">
        <v>513109</v>
      </c>
      <c r="L9" s="22">
        <v>1122779</v>
      </c>
      <c r="M9" s="23">
        <v>205670</v>
      </c>
      <c r="N9" s="24">
        <v>74.028009867112274</v>
      </c>
      <c r="O9" s="25">
        <v>15</v>
      </c>
      <c r="P9" s="25">
        <v>30.31</v>
      </c>
      <c r="Q9" s="26">
        <v>4.2996420547989382</v>
      </c>
    </row>
    <row r="10" spans="1:17" x14ac:dyDescent="0.25">
      <c r="A10" s="29">
        <v>42</v>
      </c>
      <c r="B10" s="29">
        <v>62</v>
      </c>
      <c r="C10" s="30" t="s">
        <v>6</v>
      </c>
      <c r="D10" s="31" t="s">
        <v>46</v>
      </c>
      <c r="E10" s="57" t="s">
        <v>116</v>
      </c>
      <c r="F10" s="33" t="s">
        <v>71</v>
      </c>
      <c r="G10" s="33"/>
      <c r="H10" s="33" t="s">
        <v>96</v>
      </c>
      <c r="I10" s="33"/>
      <c r="J10" s="34" t="s">
        <v>81</v>
      </c>
      <c r="K10" s="21">
        <v>1003406</v>
      </c>
      <c r="L10" s="22">
        <v>1214265</v>
      </c>
      <c r="M10" s="23">
        <v>210859</v>
      </c>
      <c r="N10" s="24">
        <v>73.334174161864738</v>
      </c>
      <c r="O10" s="25">
        <v>15</v>
      </c>
      <c r="P10" s="25">
        <v>30.31</v>
      </c>
      <c r="Q10" s="26">
        <v>4.2996420547989382</v>
      </c>
    </row>
    <row r="11" spans="1:17" x14ac:dyDescent="0.25">
      <c r="A11" s="29">
        <v>44</v>
      </c>
      <c r="B11" s="29">
        <v>25</v>
      </c>
      <c r="C11" s="30" t="s">
        <v>6</v>
      </c>
      <c r="D11" s="31" t="s">
        <v>68</v>
      </c>
      <c r="E11" s="57" t="s">
        <v>85</v>
      </c>
      <c r="F11" s="33" t="s">
        <v>71</v>
      </c>
      <c r="G11" s="33"/>
      <c r="H11" s="33" t="s">
        <v>96</v>
      </c>
      <c r="I11" s="33"/>
      <c r="J11" s="34" t="s">
        <v>81</v>
      </c>
      <c r="K11" s="21">
        <v>312180</v>
      </c>
      <c r="L11" s="22">
        <v>523936</v>
      </c>
      <c r="M11" s="23">
        <v>211756</v>
      </c>
      <c r="N11" s="24">
        <v>72.819280503459709</v>
      </c>
      <c r="O11" s="25">
        <v>15</v>
      </c>
      <c r="P11" s="25">
        <v>30.31</v>
      </c>
      <c r="Q11" s="26">
        <v>4.2996420547989382</v>
      </c>
    </row>
    <row r="12" spans="1:17" x14ac:dyDescent="0.25">
      <c r="A12" s="44">
        <v>45</v>
      </c>
      <c r="B12" s="44">
        <v>93</v>
      </c>
      <c r="C12" s="45" t="s">
        <v>6</v>
      </c>
      <c r="D12" s="46" t="s">
        <v>64</v>
      </c>
      <c r="E12" s="47" t="s">
        <v>89</v>
      </c>
      <c r="F12" s="48" t="s">
        <v>71</v>
      </c>
      <c r="G12" s="48"/>
      <c r="H12" s="48"/>
      <c r="I12" s="48" t="s">
        <v>97</v>
      </c>
      <c r="J12" s="49" t="s">
        <v>81</v>
      </c>
      <c r="K12" s="21">
        <v>1400194</v>
      </c>
      <c r="L12" s="22">
        <v>2012197</v>
      </c>
      <c r="M12" s="23">
        <v>212003</v>
      </c>
      <c r="N12" s="24">
        <v>72.678765341437312</v>
      </c>
      <c r="O12" s="25">
        <v>15</v>
      </c>
      <c r="P12" s="25">
        <v>30.31</v>
      </c>
      <c r="Q12" s="26">
        <v>4.2996420547989382</v>
      </c>
    </row>
    <row r="13" spans="1:17" x14ac:dyDescent="0.25">
      <c r="A13" s="29">
        <v>49</v>
      </c>
      <c r="B13" s="29">
        <v>78</v>
      </c>
      <c r="C13" s="30" t="s">
        <v>6</v>
      </c>
      <c r="D13" s="31" t="s">
        <v>58</v>
      </c>
      <c r="E13" s="57" t="s">
        <v>85</v>
      </c>
      <c r="F13" s="33" t="s">
        <v>71</v>
      </c>
      <c r="G13" s="33"/>
      <c r="H13" s="33" t="s">
        <v>96</v>
      </c>
      <c r="I13" s="33"/>
      <c r="J13" s="34" t="s">
        <v>81</v>
      </c>
      <c r="K13" s="21">
        <v>1251152</v>
      </c>
      <c r="L13" s="22">
        <v>1471195</v>
      </c>
      <c r="M13" s="23">
        <v>220043</v>
      </c>
      <c r="N13" s="24">
        <v>70.455079027286558</v>
      </c>
      <c r="O13" s="25">
        <v>15</v>
      </c>
      <c r="P13" s="25">
        <v>30.31</v>
      </c>
      <c r="Q13" s="26">
        <v>4.2996420547989382</v>
      </c>
    </row>
    <row r="14" spans="1:17" x14ac:dyDescent="0.25">
      <c r="A14" s="44">
        <v>54</v>
      </c>
      <c r="B14" s="44">
        <v>34</v>
      </c>
      <c r="C14" s="45" t="s">
        <v>6</v>
      </c>
      <c r="D14" s="46" t="s">
        <v>30</v>
      </c>
      <c r="E14" s="47" t="s">
        <v>90</v>
      </c>
      <c r="F14" s="48" t="s">
        <v>71</v>
      </c>
      <c r="G14" s="48"/>
      <c r="H14" s="48"/>
      <c r="I14" s="48" t="s">
        <v>97</v>
      </c>
      <c r="J14" s="49" t="s">
        <v>81</v>
      </c>
      <c r="K14" s="21">
        <v>351173</v>
      </c>
      <c r="L14" s="22">
        <v>583765</v>
      </c>
      <c r="M14" s="23">
        <v>232592</v>
      </c>
      <c r="N14" s="24">
        <v>66.170905883691816</v>
      </c>
      <c r="O14" s="25">
        <v>15</v>
      </c>
      <c r="P14" s="25">
        <v>30.31</v>
      </c>
      <c r="Q14" s="26">
        <v>4.2996420547989382</v>
      </c>
    </row>
    <row r="15" spans="1:17" x14ac:dyDescent="0.25">
      <c r="A15" s="29">
        <v>60</v>
      </c>
      <c r="B15" s="29">
        <v>38</v>
      </c>
      <c r="C15" s="30" t="s">
        <v>6</v>
      </c>
      <c r="D15" s="31"/>
      <c r="E15" s="33"/>
      <c r="F15" s="33"/>
      <c r="G15" s="33"/>
      <c r="H15" s="33"/>
      <c r="I15" s="33"/>
      <c r="J15" s="34" t="s">
        <v>81</v>
      </c>
      <c r="K15" s="21">
        <v>444593</v>
      </c>
      <c r="L15" s="22">
        <v>1093952</v>
      </c>
      <c r="M15" s="23">
        <v>245359</v>
      </c>
      <c r="N15" s="24">
        <v>62.286839092388135</v>
      </c>
      <c r="O15" s="25">
        <v>15</v>
      </c>
      <c r="P15" s="25">
        <v>30.31</v>
      </c>
      <c r="Q15" s="26">
        <v>4.2996420547989382</v>
      </c>
    </row>
    <row r="16" spans="1:17" x14ac:dyDescent="0.25">
      <c r="A16" s="29">
        <v>61</v>
      </c>
      <c r="B16" s="29">
        <v>76</v>
      </c>
      <c r="C16" s="30" t="s">
        <v>6</v>
      </c>
      <c r="D16" s="31" t="s">
        <v>56</v>
      </c>
      <c r="E16" s="57" t="s">
        <v>84</v>
      </c>
      <c r="F16" s="33" t="s">
        <v>71</v>
      </c>
      <c r="G16" s="33"/>
      <c r="H16" s="33" t="s">
        <v>96</v>
      </c>
      <c r="I16" s="33"/>
      <c r="J16" s="34" t="s">
        <v>81</v>
      </c>
      <c r="K16" s="21">
        <v>1192599</v>
      </c>
      <c r="L16" s="22">
        <v>1442480</v>
      </c>
      <c r="M16" s="23">
        <v>245881</v>
      </c>
      <c r="N16" s="24">
        <v>62.069908794310159</v>
      </c>
      <c r="O16" s="25">
        <v>15</v>
      </c>
      <c r="P16" s="25">
        <v>30.31</v>
      </c>
      <c r="Q16" s="26">
        <v>4.2996420547989382</v>
      </c>
    </row>
    <row r="17" spans="1:17" x14ac:dyDescent="0.25">
      <c r="A17" s="29">
        <v>57</v>
      </c>
      <c r="B17" s="29">
        <v>94</v>
      </c>
      <c r="C17" s="30" t="s">
        <v>6</v>
      </c>
      <c r="D17" s="31"/>
      <c r="E17" s="31"/>
      <c r="F17" s="31"/>
      <c r="G17" s="31"/>
      <c r="H17" s="31"/>
      <c r="I17" s="31"/>
      <c r="J17" s="31"/>
      <c r="K17" s="21">
        <v>1351251</v>
      </c>
      <c r="L17" s="22">
        <v>2002756</v>
      </c>
      <c r="M17" s="23">
        <v>251505</v>
      </c>
      <c r="N17" s="24">
        <v>61.404574106465127</v>
      </c>
      <c r="O17" s="25">
        <v>15</v>
      </c>
      <c r="P17" s="25">
        <v>30.31</v>
      </c>
      <c r="Q17" s="26">
        <v>4.2996420547989382</v>
      </c>
    </row>
    <row r="18" spans="1:17" x14ac:dyDescent="0.25">
      <c r="A18" s="58">
        <v>65</v>
      </c>
      <c r="B18" s="58">
        <v>40</v>
      </c>
      <c r="C18" s="59" t="s">
        <v>6</v>
      </c>
      <c r="D18" s="60" t="s">
        <v>35</v>
      </c>
      <c r="E18" s="64" t="s">
        <v>89</v>
      </c>
      <c r="F18" s="62"/>
      <c r="G18" s="62" t="s">
        <v>95</v>
      </c>
      <c r="H18" s="62"/>
      <c r="I18" s="62" t="s">
        <v>97</v>
      </c>
      <c r="J18" s="63" t="s">
        <v>81</v>
      </c>
      <c r="K18" s="21">
        <v>1411152</v>
      </c>
      <c r="L18" s="22">
        <v>2070232</v>
      </c>
      <c r="M18" s="23">
        <v>255080</v>
      </c>
      <c r="N18" s="24">
        <v>59.989037915914366</v>
      </c>
      <c r="O18" s="25">
        <v>15</v>
      </c>
      <c r="P18" s="25">
        <v>30.31</v>
      </c>
      <c r="Q18" s="26">
        <v>4.2996420547989382</v>
      </c>
    </row>
    <row r="19" spans="1:17" x14ac:dyDescent="0.25">
      <c r="A19" s="29">
        <v>67</v>
      </c>
      <c r="B19" s="29">
        <v>39</v>
      </c>
      <c r="C19" s="30" t="s">
        <v>6</v>
      </c>
      <c r="D19" s="31" t="s">
        <v>34</v>
      </c>
      <c r="E19" s="57" t="s">
        <v>89</v>
      </c>
      <c r="F19" s="33" t="s">
        <v>71</v>
      </c>
      <c r="G19" s="33"/>
      <c r="H19" s="33"/>
      <c r="I19" s="33" t="s">
        <v>97</v>
      </c>
      <c r="J19" s="34" t="s">
        <v>81</v>
      </c>
      <c r="K19" s="21">
        <v>1385729</v>
      </c>
      <c r="L19" s="22">
        <v>2045554</v>
      </c>
      <c r="M19" s="23">
        <v>255825</v>
      </c>
      <c r="N19" s="24">
        <v>59.702230065778913</v>
      </c>
      <c r="O19" s="25">
        <v>15</v>
      </c>
      <c r="P19" s="25">
        <v>30.31</v>
      </c>
      <c r="Q19" s="26">
        <v>4.2996420547989382</v>
      </c>
    </row>
    <row r="20" spans="1:17" x14ac:dyDescent="0.25">
      <c r="A20" s="29">
        <v>68</v>
      </c>
      <c r="B20" s="29">
        <v>79</v>
      </c>
      <c r="C20" s="30" t="s">
        <v>6</v>
      </c>
      <c r="D20" s="31" t="s">
        <v>59</v>
      </c>
      <c r="E20" s="57" t="s">
        <v>88</v>
      </c>
      <c r="F20" s="33" t="s">
        <v>71</v>
      </c>
      <c r="G20" s="33"/>
      <c r="H20" s="33" t="s">
        <v>96</v>
      </c>
      <c r="I20" s="33"/>
      <c r="J20" s="34" t="s">
        <v>81</v>
      </c>
      <c r="K20" s="21">
        <v>1240499</v>
      </c>
      <c r="L20" s="22">
        <v>1500865</v>
      </c>
      <c r="M20" s="23">
        <v>260366</v>
      </c>
      <c r="N20" s="24">
        <v>59.495670414284433</v>
      </c>
      <c r="O20" s="25">
        <v>15</v>
      </c>
      <c r="P20" s="25">
        <v>30.31</v>
      </c>
      <c r="Q20" s="26">
        <v>4.2996420547989382</v>
      </c>
    </row>
    <row r="21" spans="1:17" x14ac:dyDescent="0.25">
      <c r="A21" s="29">
        <v>69</v>
      </c>
      <c r="B21" s="29">
        <v>77</v>
      </c>
      <c r="C21" s="30" t="s">
        <v>6</v>
      </c>
      <c r="D21" s="31" t="s">
        <v>57</v>
      </c>
      <c r="E21" s="57" t="s">
        <v>85</v>
      </c>
      <c r="F21" s="33" t="s">
        <v>71</v>
      </c>
      <c r="G21" s="33"/>
      <c r="H21" s="33" t="s">
        <v>96</v>
      </c>
      <c r="I21" s="33"/>
      <c r="J21" s="34" t="s">
        <v>81</v>
      </c>
      <c r="K21" s="21">
        <v>1205369</v>
      </c>
      <c r="L21" s="22">
        <v>1472136</v>
      </c>
      <c r="M21" s="23">
        <v>262767</v>
      </c>
      <c r="N21" s="24">
        <v>58.595929884673758</v>
      </c>
      <c r="O21" s="25">
        <v>15</v>
      </c>
      <c r="P21" s="25">
        <v>30.31</v>
      </c>
      <c r="Q21" s="26">
        <v>4.2996420547989382</v>
      </c>
    </row>
    <row r="22" spans="1:17" x14ac:dyDescent="0.25">
      <c r="A22" s="29">
        <v>73</v>
      </c>
      <c r="B22" s="29">
        <v>71</v>
      </c>
      <c r="C22" s="30" t="s">
        <v>6</v>
      </c>
      <c r="D22" s="31" t="s">
        <v>33</v>
      </c>
      <c r="E22" s="57" t="s">
        <v>94</v>
      </c>
      <c r="F22" s="33" t="s">
        <v>71</v>
      </c>
      <c r="G22" s="33"/>
      <c r="H22" s="33"/>
      <c r="I22" s="33" t="s">
        <v>97</v>
      </c>
      <c r="J22" s="34" t="s">
        <v>81</v>
      </c>
      <c r="K22" s="21">
        <v>1111832</v>
      </c>
      <c r="L22" s="22">
        <v>1403337</v>
      </c>
      <c r="M22" s="23">
        <v>291505</v>
      </c>
      <c r="N22" s="24">
        <v>53.007606620893988</v>
      </c>
      <c r="O22" s="25">
        <v>15</v>
      </c>
      <c r="P22" s="25">
        <v>30.31</v>
      </c>
      <c r="Q22" s="26">
        <v>4.2996420547989382</v>
      </c>
    </row>
    <row r="23" spans="1:17" x14ac:dyDescent="0.25">
      <c r="A23" s="29">
        <v>74</v>
      </c>
      <c r="B23" s="29">
        <v>73</v>
      </c>
      <c r="C23" s="30" t="s">
        <v>6</v>
      </c>
      <c r="D23" s="31" t="s">
        <v>53</v>
      </c>
      <c r="E23" s="57" t="s">
        <v>90</v>
      </c>
      <c r="F23" s="33" t="s">
        <v>71</v>
      </c>
      <c r="G23" s="33"/>
      <c r="H23" s="33"/>
      <c r="I23" s="33" t="s">
        <v>97</v>
      </c>
      <c r="J23" s="34" t="s">
        <v>81</v>
      </c>
      <c r="K23" s="21">
        <v>1081355</v>
      </c>
      <c r="L23" s="22">
        <v>1373190</v>
      </c>
      <c r="M23" s="23">
        <v>291835</v>
      </c>
      <c r="N23" s="24">
        <v>52.908124093610489</v>
      </c>
      <c r="O23" s="25">
        <v>15</v>
      </c>
      <c r="P23" s="25">
        <v>30.31</v>
      </c>
      <c r="Q23" s="26">
        <v>4.2996420547989382</v>
      </c>
    </row>
    <row r="24" spans="1:17" x14ac:dyDescent="0.25">
      <c r="A24" s="29">
        <v>75</v>
      </c>
      <c r="B24" s="29">
        <v>72</v>
      </c>
      <c r="C24" s="30" t="s">
        <v>6</v>
      </c>
      <c r="D24" s="31" t="s">
        <v>52</v>
      </c>
      <c r="E24" s="57" t="s">
        <v>90</v>
      </c>
      <c r="F24" s="33" t="s">
        <v>71</v>
      </c>
      <c r="G24" s="33"/>
      <c r="H24" s="33"/>
      <c r="I24" s="33" t="s">
        <v>97</v>
      </c>
      <c r="J24" s="34" t="s">
        <v>81</v>
      </c>
      <c r="K24" s="21">
        <v>1130058</v>
      </c>
      <c r="L24" s="22">
        <v>1471622</v>
      </c>
      <c r="M24" s="23">
        <v>341564</v>
      </c>
      <c r="N24" s="24">
        <v>45.256465139810473</v>
      </c>
      <c r="O24" s="25">
        <v>15</v>
      </c>
      <c r="P24" s="25">
        <v>30.31</v>
      </c>
      <c r="Q24" s="26">
        <v>4.2996420547989382</v>
      </c>
    </row>
    <row r="25" spans="1:17" x14ac:dyDescent="0.25">
      <c r="A25" s="29">
        <v>76</v>
      </c>
      <c r="B25" s="29">
        <v>37</v>
      </c>
      <c r="C25" s="30" t="s">
        <v>6</v>
      </c>
      <c r="D25" s="31" t="s">
        <v>66</v>
      </c>
      <c r="E25" s="57" t="s">
        <v>90</v>
      </c>
      <c r="F25" s="33" t="s">
        <v>71</v>
      </c>
      <c r="G25" s="33"/>
      <c r="H25" s="33"/>
      <c r="I25" s="33" t="s">
        <v>112</v>
      </c>
      <c r="J25" s="34" t="s">
        <v>81</v>
      </c>
      <c r="K25" s="21">
        <v>1362516</v>
      </c>
      <c r="L25" s="22">
        <v>2300789</v>
      </c>
      <c r="M25" s="23">
        <v>534273</v>
      </c>
      <c r="N25" s="24">
        <v>28.867140591982572</v>
      </c>
      <c r="O25" s="25">
        <v>15</v>
      </c>
      <c r="P25" s="25">
        <v>30.31</v>
      </c>
      <c r="Q25" s="26">
        <v>4.2996420547989382</v>
      </c>
    </row>
    <row r="26" spans="1:17" x14ac:dyDescent="0.25">
      <c r="A26" s="29">
        <v>78</v>
      </c>
      <c r="B26" s="29">
        <v>75</v>
      </c>
      <c r="C26" s="30" t="s">
        <v>6</v>
      </c>
      <c r="D26" s="31" t="s">
        <v>55</v>
      </c>
      <c r="E26" s="57" t="s">
        <v>87</v>
      </c>
      <c r="F26" s="33" t="s">
        <v>71</v>
      </c>
      <c r="G26" s="33"/>
      <c r="H26" s="33" t="s">
        <v>96</v>
      </c>
      <c r="I26" s="33"/>
      <c r="J26" s="34" t="s">
        <v>81</v>
      </c>
      <c r="K26" s="21">
        <v>1184266</v>
      </c>
      <c r="L26" s="22">
        <v>1381443</v>
      </c>
      <c r="M26" s="23">
        <v>193177</v>
      </c>
      <c r="N26" s="66" t="s">
        <v>128</v>
      </c>
      <c r="O26" s="25"/>
      <c r="P26" s="25"/>
      <c r="Q26" s="26"/>
    </row>
    <row r="30" spans="1:17" x14ac:dyDescent="0.25">
      <c r="A30" s="106">
        <f>COUNTA(A32:A53)</f>
        <v>22</v>
      </c>
      <c r="B30" s="78" t="s">
        <v>134</v>
      </c>
    </row>
    <row r="31" spans="1:17" x14ac:dyDescent="0.25">
      <c r="A31" s="79" t="s">
        <v>105</v>
      </c>
      <c r="B31" s="80" t="s">
        <v>69</v>
      </c>
      <c r="C31" s="80" t="s">
        <v>117</v>
      </c>
      <c r="D31" s="81" t="s">
        <v>111</v>
      </c>
      <c r="E31" s="82" t="s">
        <v>70</v>
      </c>
      <c r="F31" s="82" t="s">
        <v>71</v>
      </c>
      <c r="G31" s="82" t="s">
        <v>72</v>
      </c>
      <c r="H31" s="82" t="s">
        <v>73</v>
      </c>
      <c r="I31" s="82" t="s">
        <v>74</v>
      </c>
      <c r="J31" s="83" t="s">
        <v>75</v>
      </c>
      <c r="K31" s="84" t="s">
        <v>110</v>
      </c>
      <c r="L31" s="85" t="s">
        <v>76</v>
      </c>
      <c r="M31" s="86" t="s">
        <v>77</v>
      </c>
      <c r="N31" s="107" t="s">
        <v>78</v>
      </c>
      <c r="O31" s="88" t="s">
        <v>79</v>
      </c>
      <c r="P31" s="88"/>
      <c r="Q31" s="89"/>
    </row>
    <row r="32" spans="1:17" x14ac:dyDescent="0.25">
      <c r="A32" s="15">
        <v>1</v>
      </c>
      <c r="B32" s="15">
        <v>3</v>
      </c>
      <c r="C32" s="16" t="s">
        <v>0</v>
      </c>
      <c r="D32" s="17" t="s">
        <v>3</v>
      </c>
      <c r="E32" s="18" t="s">
        <v>80</v>
      </c>
      <c r="F32" s="19" t="s">
        <v>71</v>
      </c>
      <c r="G32" s="19"/>
      <c r="H32" s="19" t="s">
        <v>96</v>
      </c>
      <c r="I32" s="19"/>
      <c r="J32" s="20" t="s">
        <v>81</v>
      </c>
      <c r="K32" s="21">
        <v>63746</v>
      </c>
      <c r="L32" s="22">
        <v>220777</v>
      </c>
      <c r="M32" s="23">
        <v>153031</v>
      </c>
      <c r="N32" s="24">
        <v>100</v>
      </c>
      <c r="O32" s="25">
        <v>15</v>
      </c>
      <c r="P32" s="25">
        <v>30.31</v>
      </c>
      <c r="Q32" s="26">
        <v>4.2996420547989382</v>
      </c>
    </row>
    <row r="33" spans="1:17" x14ac:dyDescent="0.25">
      <c r="A33" s="29">
        <v>2</v>
      </c>
      <c r="B33" s="29">
        <v>1</v>
      </c>
      <c r="C33" s="30" t="s">
        <v>0</v>
      </c>
      <c r="D33" s="31" t="s">
        <v>1</v>
      </c>
      <c r="E33" s="32" t="s">
        <v>80</v>
      </c>
      <c r="F33" s="33" t="s">
        <v>71</v>
      </c>
      <c r="G33" s="33"/>
      <c r="H33" s="33" t="s">
        <v>96</v>
      </c>
      <c r="I33" s="33"/>
      <c r="J33" s="34" t="s">
        <v>81</v>
      </c>
      <c r="K33" s="21">
        <v>24946</v>
      </c>
      <c r="L33" s="22">
        <v>190979</v>
      </c>
      <c r="M33" s="23">
        <v>162033</v>
      </c>
      <c r="N33" s="24">
        <v>94.89763651015474</v>
      </c>
      <c r="O33" s="25">
        <v>15</v>
      </c>
      <c r="P33" s="25">
        <v>30.31</v>
      </c>
      <c r="Q33" s="26">
        <v>4.2996420547989382</v>
      </c>
    </row>
    <row r="34" spans="1:17" x14ac:dyDescent="0.25">
      <c r="A34" s="29">
        <v>6</v>
      </c>
      <c r="B34" s="29">
        <v>2</v>
      </c>
      <c r="C34" s="30" t="s">
        <v>0</v>
      </c>
      <c r="D34" s="31" t="s">
        <v>2</v>
      </c>
      <c r="E34" s="32" t="s">
        <v>80</v>
      </c>
      <c r="F34" s="33" t="s">
        <v>71</v>
      </c>
      <c r="G34" s="33"/>
      <c r="H34" s="33" t="s">
        <v>96</v>
      </c>
      <c r="I34" s="33"/>
      <c r="J34" s="34" t="s">
        <v>81</v>
      </c>
      <c r="K34" s="21">
        <v>53570</v>
      </c>
      <c r="L34" s="22">
        <v>225450</v>
      </c>
      <c r="M34" s="23">
        <v>171880</v>
      </c>
      <c r="N34" s="24">
        <v>89.556218713900648</v>
      </c>
      <c r="O34" s="25">
        <v>15</v>
      </c>
      <c r="P34" s="25">
        <v>30.31</v>
      </c>
      <c r="Q34" s="26">
        <v>4.2996420547989382</v>
      </c>
    </row>
    <row r="35" spans="1:17" x14ac:dyDescent="0.25">
      <c r="A35" s="29">
        <v>7</v>
      </c>
      <c r="B35" s="29">
        <v>89</v>
      </c>
      <c r="C35" s="30" t="s">
        <v>0</v>
      </c>
      <c r="D35" s="31" t="s">
        <v>63</v>
      </c>
      <c r="E35" s="32" t="s">
        <v>116</v>
      </c>
      <c r="F35" s="33" t="s">
        <v>71</v>
      </c>
      <c r="G35" s="33"/>
      <c r="H35" s="33" t="s">
        <v>96</v>
      </c>
      <c r="I35" s="33"/>
      <c r="J35" s="34" t="s">
        <v>81</v>
      </c>
      <c r="K35" s="21">
        <v>1333617</v>
      </c>
      <c r="L35" s="22">
        <v>1510308</v>
      </c>
      <c r="M35" s="23">
        <v>172691</v>
      </c>
      <c r="N35" s="24">
        <v>88.862461911721141</v>
      </c>
      <c r="O35" s="25">
        <v>15</v>
      </c>
      <c r="P35" s="25">
        <v>30.31</v>
      </c>
      <c r="Q35" s="26">
        <v>4.2996420547989382</v>
      </c>
    </row>
    <row r="36" spans="1:17" x14ac:dyDescent="0.25">
      <c r="A36" s="29">
        <v>8</v>
      </c>
      <c r="B36" s="29">
        <v>58</v>
      </c>
      <c r="C36" s="30" t="s">
        <v>0</v>
      </c>
      <c r="D36" s="31" t="s">
        <v>43</v>
      </c>
      <c r="E36" s="32" t="s">
        <v>80</v>
      </c>
      <c r="F36" s="33" t="s">
        <v>71</v>
      </c>
      <c r="G36" s="33"/>
      <c r="H36" s="33" t="s">
        <v>96</v>
      </c>
      <c r="I36" s="33"/>
      <c r="J36" s="34" t="s">
        <v>81</v>
      </c>
      <c r="K36" s="21">
        <v>583030</v>
      </c>
      <c r="L36" s="22">
        <v>1155936</v>
      </c>
      <c r="M36" s="23">
        <v>172906</v>
      </c>
      <c r="N36" s="24">
        <v>88.680342401769195</v>
      </c>
      <c r="O36" s="25">
        <v>15</v>
      </c>
      <c r="P36" s="25">
        <v>30.31</v>
      </c>
      <c r="Q36" s="26">
        <v>4.2996420547989382</v>
      </c>
    </row>
    <row r="37" spans="1:17" x14ac:dyDescent="0.25">
      <c r="A37" s="50">
        <v>12</v>
      </c>
      <c r="B37" s="50">
        <v>42</v>
      </c>
      <c r="C37" s="51" t="s">
        <v>0</v>
      </c>
      <c r="D37" s="52" t="s">
        <v>36</v>
      </c>
      <c r="E37" s="53" t="s">
        <v>80</v>
      </c>
      <c r="F37" s="54"/>
      <c r="G37" s="54" t="s">
        <v>72</v>
      </c>
      <c r="H37" s="54" t="s">
        <v>96</v>
      </c>
      <c r="I37" s="54"/>
      <c r="J37" s="55" t="s">
        <v>81</v>
      </c>
      <c r="K37" s="21">
        <v>501849</v>
      </c>
      <c r="L37" s="22">
        <v>1081945</v>
      </c>
      <c r="M37" s="23">
        <v>180096</v>
      </c>
      <c r="N37" s="24">
        <v>86.063314091178214</v>
      </c>
      <c r="O37" s="25">
        <v>15</v>
      </c>
      <c r="P37" s="25">
        <v>30.31</v>
      </c>
      <c r="Q37" s="26">
        <v>4.2996420547989382</v>
      </c>
    </row>
    <row r="38" spans="1:17" x14ac:dyDescent="0.25">
      <c r="A38" s="29">
        <v>18</v>
      </c>
      <c r="B38" s="29">
        <v>61</v>
      </c>
      <c r="C38" s="30" t="s">
        <v>0</v>
      </c>
      <c r="D38" s="31" t="s">
        <v>45</v>
      </c>
      <c r="E38" s="32" t="s">
        <v>82</v>
      </c>
      <c r="F38" s="33" t="s">
        <v>71</v>
      </c>
      <c r="G38" s="33"/>
      <c r="H38" s="33" t="s">
        <v>96</v>
      </c>
      <c r="I38" s="33"/>
      <c r="J38" s="34" t="s">
        <v>81</v>
      </c>
      <c r="K38" s="21">
        <v>1011207</v>
      </c>
      <c r="L38" s="22">
        <v>1192979</v>
      </c>
      <c r="M38" s="23">
        <v>181772</v>
      </c>
      <c r="N38" s="24">
        <v>84.749298546077313</v>
      </c>
      <c r="O38" s="25">
        <v>15</v>
      </c>
      <c r="P38" s="25">
        <v>30.31</v>
      </c>
      <c r="Q38" s="26">
        <v>4.2996420547989382</v>
      </c>
    </row>
    <row r="39" spans="1:17" x14ac:dyDescent="0.25">
      <c r="A39" s="29">
        <v>22</v>
      </c>
      <c r="B39" s="29">
        <v>4</v>
      </c>
      <c r="C39" s="30" t="s">
        <v>0</v>
      </c>
      <c r="D39" s="31" t="s">
        <v>4</v>
      </c>
      <c r="E39" s="32" t="s">
        <v>80</v>
      </c>
      <c r="F39" s="33" t="s">
        <v>71</v>
      </c>
      <c r="G39" s="33"/>
      <c r="H39" s="33" t="s">
        <v>96</v>
      </c>
      <c r="I39" s="33"/>
      <c r="J39" s="34" t="s">
        <v>81</v>
      </c>
      <c r="K39" s="21">
        <v>71432</v>
      </c>
      <c r="L39" s="22">
        <v>254429</v>
      </c>
      <c r="M39" s="23">
        <v>182997</v>
      </c>
      <c r="N39" s="24">
        <v>83.813976954332091</v>
      </c>
      <c r="O39" s="25">
        <v>15</v>
      </c>
      <c r="P39" s="25">
        <v>30.31</v>
      </c>
      <c r="Q39" s="26">
        <v>4.2996420547989382</v>
      </c>
    </row>
    <row r="40" spans="1:17" x14ac:dyDescent="0.25">
      <c r="A40" s="29">
        <v>25</v>
      </c>
      <c r="B40" s="29">
        <v>60</v>
      </c>
      <c r="C40" s="30" t="s">
        <v>0</v>
      </c>
      <c r="D40" s="31" t="s">
        <v>44</v>
      </c>
      <c r="E40" s="32" t="s">
        <v>82</v>
      </c>
      <c r="F40" s="33" t="s">
        <v>71</v>
      </c>
      <c r="G40" s="33"/>
      <c r="H40" s="33" t="s">
        <v>96</v>
      </c>
      <c r="I40" s="33"/>
      <c r="J40" s="34" t="s">
        <v>81</v>
      </c>
      <c r="K40" s="21">
        <v>592673</v>
      </c>
      <c r="L40" s="22">
        <v>1181857</v>
      </c>
      <c r="M40" s="23">
        <v>185184</v>
      </c>
      <c r="N40" s="24">
        <v>82.194479785128635</v>
      </c>
      <c r="O40" s="25">
        <v>15</v>
      </c>
      <c r="P40" s="25">
        <v>30.31</v>
      </c>
      <c r="Q40" s="26">
        <v>4.2996420547989382</v>
      </c>
    </row>
    <row r="41" spans="1:17" x14ac:dyDescent="0.25">
      <c r="A41" s="44">
        <v>27</v>
      </c>
      <c r="B41" s="44">
        <v>30</v>
      </c>
      <c r="C41" s="45" t="s">
        <v>0</v>
      </c>
      <c r="D41" s="46" t="s">
        <v>108</v>
      </c>
      <c r="E41" s="56" t="s">
        <v>89</v>
      </c>
      <c r="F41" s="48" t="s">
        <v>71</v>
      </c>
      <c r="G41" s="48"/>
      <c r="H41" s="48" t="s">
        <v>96</v>
      </c>
      <c r="I41" s="48"/>
      <c r="J41" s="49" t="s">
        <v>81</v>
      </c>
      <c r="K41" s="21">
        <v>362433</v>
      </c>
      <c r="L41" s="22">
        <v>552207</v>
      </c>
      <c r="M41" s="23">
        <v>185774</v>
      </c>
      <c r="N41" s="24">
        <v>81.768242304920278</v>
      </c>
      <c r="O41" s="25">
        <v>15</v>
      </c>
      <c r="P41" s="25">
        <v>30.31</v>
      </c>
      <c r="Q41" s="26">
        <v>4.2996420547989382</v>
      </c>
    </row>
    <row r="42" spans="1:17" x14ac:dyDescent="0.25">
      <c r="A42" s="29">
        <v>35</v>
      </c>
      <c r="B42" s="29">
        <v>49</v>
      </c>
      <c r="C42" s="30" t="s">
        <v>0</v>
      </c>
      <c r="D42" s="31" t="s">
        <v>38</v>
      </c>
      <c r="E42" s="32" t="s">
        <v>80</v>
      </c>
      <c r="F42" s="33"/>
      <c r="G42" s="33" t="s">
        <v>72</v>
      </c>
      <c r="H42" s="33" t="s">
        <v>96</v>
      </c>
      <c r="I42" s="33"/>
      <c r="J42" s="34" t="s">
        <v>81</v>
      </c>
      <c r="K42" s="21">
        <v>525692</v>
      </c>
      <c r="L42" s="22">
        <v>1130886</v>
      </c>
      <c r="M42" s="23">
        <v>201194</v>
      </c>
      <c r="N42" s="24">
        <v>76.762050926613526</v>
      </c>
      <c r="O42" s="25">
        <v>15</v>
      </c>
      <c r="P42" s="25">
        <v>30.31</v>
      </c>
      <c r="Q42" s="26">
        <v>4.2996420547989382</v>
      </c>
    </row>
    <row r="43" spans="1:17" x14ac:dyDescent="0.25">
      <c r="A43" s="58">
        <v>43</v>
      </c>
      <c r="B43" s="58">
        <v>51</v>
      </c>
      <c r="C43" s="59" t="s">
        <v>0</v>
      </c>
      <c r="D43" s="60" t="s">
        <v>40</v>
      </c>
      <c r="E43" s="61" t="s">
        <v>82</v>
      </c>
      <c r="F43" s="62"/>
      <c r="G43" s="62" t="s">
        <v>72</v>
      </c>
      <c r="H43" s="62" t="s">
        <v>96</v>
      </c>
      <c r="I43" s="62"/>
      <c r="J43" s="63" t="s">
        <v>81</v>
      </c>
      <c r="K43" s="21">
        <v>1180383</v>
      </c>
      <c r="L43" s="22">
        <v>1391575</v>
      </c>
      <c r="M43" s="23">
        <v>211192</v>
      </c>
      <c r="N43" s="24">
        <v>73.142178753380705</v>
      </c>
      <c r="O43" s="25">
        <v>15</v>
      </c>
      <c r="P43" s="25">
        <v>30.31</v>
      </c>
      <c r="Q43" s="26">
        <v>4.2996420547989382</v>
      </c>
    </row>
    <row r="44" spans="1:17" x14ac:dyDescent="0.25">
      <c r="A44" s="44">
        <v>47</v>
      </c>
      <c r="B44" s="44">
        <v>33</v>
      </c>
      <c r="C44" s="45" t="s">
        <v>0</v>
      </c>
      <c r="D44" s="46" t="s">
        <v>29</v>
      </c>
      <c r="E44" s="56" t="s">
        <v>115</v>
      </c>
      <c r="F44" s="48" t="s">
        <v>71</v>
      </c>
      <c r="G44" s="48"/>
      <c r="H44" s="48"/>
      <c r="I44" s="48" t="s">
        <v>97</v>
      </c>
      <c r="J44" s="49" t="s">
        <v>81</v>
      </c>
      <c r="K44" s="21">
        <v>424248</v>
      </c>
      <c r="L44" s="22">
        <v>1042857</v>
      </c>
      <c r="M44" s="23">
        <v>214609</v>
      </c>
      <c r="N44" s="24">
        <v>71.228628961250749</v>
      </c>
      <c r="O44" s="25">
        <v>15</v>
      </c>
      <c r="P44" s="25">
        <v>30.31</v>
      </c>
      <c r="Q44" s="26">
        <v>4.2996420547989382</v>
      </c>
    </row>
    <row r="45" spans="1:17" x14ac:dyDescent="0.25">
      <c r="A45" s="29">
        <v>48</v>
      </c>
      <c r="B45" s="29">
        <v>67</v>
      </c>
      <c r="C45" s="30" t="s">
        <v>0</v>
      </c>
      <c r="D45" s="31" t="s">
        <v>48</v>
      </c>
      <c r="E45" s="32" t="s">
        <v>88</v>
      </c>
      <c r="F45" s="33" t="s">
        <v>71</v>
      </c>
      <c r="G45" s="33"/>
      <c r="H45" s="33" t="s">
        <v>96</v>
      </c>
      <c r="I45" s="33"/>
      <c r="J45" s="34" t="s">
        <v>81</v>
      </c>
      <c r="K45" s="21">
        <v>1032368</v>
      </c>
      <c r="L45" s="22">
        <v>1251763</v>
      </c>
      <c r="M45" s="23">
        <v>215395</v>
      </c>
      <c r="N45" s="24">
        <v>70.8025419536512</v>
      </c>
      <c r="O45" s="25">
        <v>15</v>
      </c>
      <c r="P45" s="25">
        <v>30.31</v>
      </c>
      <c r="Q45" s="26">
        <v>4.2996420547989382</v>
      </c>
    </row>
    <row r="46" spans="1:17" x14ac:dyDescent="0.25">
      <c r="A46" s="44">
        <v>53</v>
      </c>
      <c r="B46" s="44">
        <v>68</v>
      </c>
      <c r="C46" s="45" t="s">
        <v>0</v>
      </c>
      <c r="D46" s="46" t="s">
        <v>49</v>
      </c>
      <c r="E46" s="56" t="s">
        <v>92</v>
      </c>
      <c r="F46" s="48" t="s">
        <v>71</v>
      </c>
      <c r="G46" s="48"/>
      <c r="H46" s="48" t="s">
        <v>96</v>
      </c>
      <c r="I46" s="48"/>
      <c r="J46" s="49" t="s">
        <v>81</v>
      </c>
      <c r="K46" s="21">
        <v>1234126</v>
      </c>
      <c r="L46" s="22">
        <v>1465667</v>
      </c>
      <c r="M46" s="23">
        <v>231541</v>
      </c>
      <c r="N46" s="24">
        <v>66.669294329265227</v>
      </c>
      <c r="O46" s="25">
        <v>15</v>
      </c>
      <c r="P46" s="25">
        <v>30.31</v>
      </c>
      <c r="Q46" s="26">
        <v>4.2996420547989382</v>
      </c>
    </row>
    <row r="47" spans="1:17" x14ac:dyDescent="0.25">
      <c r="A47" s="29">
        <v>55</v>
      </c>
      <c r="B47" s="29">
        <v>35</v>
      </c>
      <c r="C47" s="30" t="s">
        <v>0</v>
      </c>
      <c r="D47" s="31" t="s">
        <v>31</v>
      </c>
      <c r="E47" s="32" t="s">
        <v>90</v>
      </c>
      <c r="F47" s="33" t="s">
        <v>71</v>
      </c>
      <c r="G47" s="33"/>
      <c r="H47" s="33" t="s">
        <v>96</v>
      </c>
      <c r="I47" s="33"/>
      <c r="J47" s="34" t="s">
        <v>81</v>
      </c>
      <c r="K47" s="21">
        <v>374249</v>
      </c>
      <c r="L47" s="22">
        <v>1014200</v>
      </c>
      <c r="M47" s="23">
        <v>235951</v>
      </c>
      <c r="N47" s="24">
        <v>64.626852192760026</v>
      </c>
      <c r="O47" s="25">
        <v>15</v>
      </c>
      <c r="P47" s="25">
        <v>30.31</v>
      </c>
      <c r="Q47" s="26">
        <v>4.2996420547989382</v>
      </c>
    </row>
    <row r="48" spans="1:17" x14ac:dyDescent="0.25">
      <c r="A48" s="29">
        <v>63</v>
      </c>
      <c r="B48" s="29">
        <v>87</v>
      </c>
      <c r="C48" s="30" t="s">
        <v>0</v>
      </c>
      <c r="D48" s="31" t="s">
        <v>61</v>
      </c>
      <c r="E48" s="32" t="s">
        <v>89</v>
      </c>
      <c r="F48" s="33" t="s">
        <v>71</v>
      </c>
      <c r="G48" s="33"/>
      <c r="H48" s="33" t="s">
        <v>96</v>
      </c>
      <c r="I48" s="33"/>
      <c r="J48" s="34" t="s">
        <v>81</v>
      </c>
      <c r="K48" s="21">
        <v>1305626</v>
      </c>
      <c r="L48" s="22">
        <v>1563000</v>
      </c>
      <c r="M48" s="23">
        <v>253374</v>
      </c>
      <c r="N48" s="24">
        <v>60.656304197582365</v>
      </c>
      <c r="O48" s="25">
        <v>15</v>
      </c>
      <c r="P48" s="25">
        <v>30.31</v>
      </c>
      <c r="Q48" s="26">
        <v>4.2996420547989382</v>
      </c>
    </row>
    <row r="49" spans="1:17" x14ac:dyDescent="0.25">
      <c r="A49" s="44">
        <v>66</v>
      </c>
      <c r="B49" s="44">
        <v>31</v>
      </c>
      <c r="C49" s="45" t="s">
        <v>0</v>
      </c>
      <c r="D49" s="46" t="s">
        <v>28</v>
      </c>
      <c r="E49" s="56" t="s">
        <v>114</v>
      </c>
      <c r="F49" s="48" t="s">
        <v>71</v>
      </c>
      <c r="G49" s="48"/>
      <c r="H49" s="48" t="s">
        <v>96</v>
      </c>
      <c r="I49" s="48"/>
      <c r="J49" s="49" t="s">
        <v>81</v>
      </c>
      <c r="K49" s="21">
        <v>370436</v>
      </c>
      <c r="L49" s="22">
        <v>1025556</v>
      </c>
      <c r="M49" s="23">
        <v>255120</v>
      </c>
      <c r="N49" s="24">
        <v>59.973568849922628</v>
      </c>
      <c r="O49" s="25">
        <v>15</v>
      </c>
      <c r="P49" s="25">
        <v>30.31</v>
      </c>
      <c r="Q49" s="26">
        <v>4.2996420547989382</v>
      </c>
    </row>
    <row r="50" spans="1:17" x14ac:dyDescent="0.25">
      <c r="A50" s="44">
        <v>70</v>
      </c>
      <c r="B50" s="44">
        <v>36</v>
      </c>
      <c r="C50" s="59" t="s">
        <v>0</v>
      </c>
      <c r="D50" s="60" t="s">
        <v>32</v>
      </c>
      <c r="E50" s="61" t="s">
        <v>90</v>
      </c>
      <c r="F50" s="62"/>
      <c r="G50" s="62" t="s">
        <v>72</v>
      </c>
      <c r="H50" s="62" t="s">
        <v>96</v>
      </c>
      <c r="I50" s="62"/>
      <c r="J50" s="63" t="s">
        <v>81</v>
      </c>
      <c r="K50" s="21">
        <v>381840</v>
      </c>
      <c r="L50" s="22">
        <v>1044991</v>
      </c>
      <c r="M50" s="23">
        <v>263151</v>
      </c>
      <c r="N50" s="24">
        <v>58.454549453035163</v>
      </c>
      <c r="O50" s="25">
        <v>15</v>
      </c>
      <c r="P50" s="25">
        <v>30.31</v>
      </c>
      <c r="Q50" s="26">
        <v>4.2996420547989382</v>
      </c>
    </row>
    <row r="51" spans="1:17" x14ac:dyDescent="0.25">
      <c r="A51" s="29">
        <v>71</v>
      </c>
      <c r="B51" s="29">
        <v>88</v>
      </c>
      <c r="C51" s="30" t="s">
        <v>0</v>
      </c>
      <c r="D51" s="31" t="s">
        <v>62</v>
      </c>
      <c r="E51" s="32" t="s">
        <v>89</v>
      </c>
      <c r="F51" s="33" t="s">
        <v>71</v>
      </c>
      <c r="G51" s="33"/>
      <c r="H51" s="33" t="s">
        <v>96</v>
      </c>
      <c r="I51" s="33"/>
      <c r="J51" s="34" t="s">
        <v>81</v>
      </c>
      <c r="K51" s="21">
        <v>1331206</v>
      </c>
      <c r="L51" s="22">
        <v>1595569</v>
      </c>
      <c r="M51" s="23">
        <v>264363</v>
      </c>
      <c r="N51" s="24">
        <v>58.012758554030533</v>
      </c>
      <c r="O51" s="25">
        <v>15</v>
      </c>
      <c r="P51" s="25">
        <v>30.31</v>
      </c>
      <c r="Q51" s="26">
        <v>4.2996420547989382</v>
      </c>
    </row>
    <row r="52" spans="1:17" x14ac:dyDescent="0.25">
      <c r="A52" s="44">
        <v>72</v>
      </c>
      <c r="B52" s="44">
        <v>69</v>
      </c>
      <c r="C52" s="45" t="s">
        <v>0</v>
      </c>
      <c r="D52" s="46" t="s">
        <v>50</v>
      </c>
      <c r="E52" s="56" t="s">
        <v>86</v>
      </c>
      <c r="F52" s="48" t="s">
        <v>71</v>
      </c>
      <c r="G52" s="48"/>
      <c r="H52" s="48" t="s">
        <v>96</v>
      </c>
      <c r="I52" s="48"/>
      <c r="J52" s="49" t="s">
        <v>81</v>
      </c>
      <c r="K52" s="21">
        <v>1065377</v>
      </c>
      <c r="L52" s="22">
        <v>1344881</v>
      </c>
      <c r="M52" s="23">
        <v>275504</v>
      </c>
      <c r="N52" s="24">
        <v>55.539569204317509</v>
      </c>
      <c r="O52" s="25">
        <v>15</v>
      </c>
      <c r="P52" s="25">
        <v>30.31</v>
      </c>
      <c r="Q52" s="26">
        <v>4.2996420547989382</v>
      </c>
    </row>
    <row r="53" spans="1:17" x14ac:dyDescent="0.25">
      <c r="A53" s="29">
        <v>77</v>
      </c>
      <c r="B53" s="29">
        <v>32</v>
      </c>
      <c r="C53" s="30" t="s">
        <v>0</v>
      </c>
      <c r="D53" s="31" t="s">
        <v>107</v>
      </c>
      <c r="E53" s="32" t="s">
        <v>114</v>
      </c>
      <c r="F53" s="33" t="s">
        <v>71</v>
      </c>
      <c r="G53" s="33"/>
      <c r="H53" s="33" t="s">
        <v>96</v>
      </c>
      <c r="I53" s="33"/>
      <c r="J53" s="34" t="s">
        <v>81</v>
      </c>
      <c r="K53" s="21">
        <v>390353</v>
      </c>
      <c r="L53" s="22">
        <v>0</v>
      </c>
      <c r="M53" s="23">
        <v>590000</v>
      </c>
      <c r="N53" s="66" t="s">
        <v>120</v>
      </c>
      <c r="O53" s="25"/>
      <c r="P53" s="25"/>
      <c r="Q53" s="67"/>
    </row>
    <row r="56" spans="1:17" x14ac:dyDescent="0.25">
      <c r="A56" s="106">
        <f>COUNTA(A58:A69)</f>
        <v>12</v>
      </c>
      <c r="B56" s="78" t="s">
        <v>15</v>
      </c>
    </row>
    <row r="57" spans="1:17" x14ac:dyDescent="0.25">
      <c r="A57" s="79" t="s">
        <v>105</v>
      </c>
      <c r="B57" s="80" t="s">
        <v>69</v>
      </c>
      <c r="C57" s="80" t="s">
        <v>117</v>
      </c>
      <c r="D57" s="81" t="s">
        <v>111</v>
      </c>
      <c r="E57" s="82" t="s">
        <v>70</v>
      </c>
      <c r="F57" s="82" t="s">
        <v>71</v>
      </c>
      <c r="G57" s="82" t="s">
        <v>72</v>
      </c>
      <c r="H57" s="82" t="s">
        <v>73</v>
      </c>
      <c r="I57" s="82" t="s">
        <v>74</v>
      </c>
      <c r="J57" s="83" t="s">
        <v>75</v>
      </c>
      <c r="K57" s="84" t="s">
        <v>110</v>
      </c>
      <c r="L57" s="85" t="s">
        <v>76</v>
      </c>
      <c r="M57" s="86" t="s">
        <v>77</v>
      </c>
      <c r="N57" s="107" t="s">
        <v>78</v>
      </c>
      <c r="O57" s="88" t="s">
        <v>79</v>
      </c>
      <c r="P57" s="88"/>
      <c r="Q57" s="89"/>
    </row>
    <row r="58" spans="1:17" x14ac:dyDescent="0.25">
      <c r="A58" s="37">
        <v>3</v>
      </c>
      <c r="B58" s="37">
        <v>5</v>
      </c>
      <c r="C58" s="38" t="s">
        <v>5</v>
      </c>
      <c r="D58" s="39" t="s">
        <v>104</v>
      </c>
      <c r="E58" s="40" t="s">
        <v>116</v>
      </c>
      <c r="F58" s="41" t="s">
        <v>71</v>
      </c>
      <c r="G58" s="41"/>
      <c r="H58" s="41" t="s">
        <v>96</v>
      </c>
      <c r="I58" s="41"/>
      <c r="J58" s="42" t="s">
        <v>81</v>
      </c>
      <c r="K58" s="21">
        <v>75125</v>
      </c>
      <c r="L58" s="22">
        <v>243320</v>
      </c>
      <c r="M58" s="23">
        <v>164195</v>
      </c>
      <c r="N58" s="24">
        <v>92.849942611906783</v>
      </c>
      <c r="O58" s="25">
        <v>15</v>
      </c>
      <c r="P58" s="25">
        <v>30.31</v>
      </c>
      <c r="Q58" s="26">
        <v>4.2996420547989382</v>
      </c>
    </row>
    <row r="59" spans="1:17" x14ac:dyDescent="0.25">
      <c r="A59" s="29">
        <v>9</v>
      </c>
      <c r="B59" s="29">
        <v>14</v>
      </c>
      <c r="C59" s="30" t="s">
        <v>5</v>
      </c>
      <c r="D59" s="31" t="s">
        <v>16</v>
      </c>
      <c r="E59" s="32" t="s">
        <v>80</v>
      </c>
      <c r="F59" s="33" t="s">
        <v>71</v>
      </c>
      <c r="G59" s="33"/>
      <c r="H59" s="33" t="s">
        <v>96</v>
      </c>
      <c r="I59" s="33"/>
      <c r="J59" s="34" t="s">
        <v>81</v>
      </c>
      <c r="K59" s="21">
        <v>163516</v>
      </c>
      <c r="L59" s="22">
        <v>341553</v>
      </c>
      <c r="M59" s="23">
        <v>174037</v>
      </c>
      <c r="N59" s="24">
        <v>87.734470043475397</v>
      </c>
      <c r="O59" s="25">
        <v>15</v>
      </c>
      <c r="P59" s="25">
        <v>30.31</v>
      </c>
      <c r="Q59" s="26">
        <v>4.2996420547989382</v>
      </c>
    </row>
    <row r="60" spans="1:17" x14ac:dyDescent="0.25">
      <c r="A60" s="37">
        <v>11</v>
      </c>
      <c r="B60" s="37">
        <v>22</v>
      </c>
      <c r="C60" s="38" t="s">
        <v>5</v>
      </c>
      <c r="D60" s="39" t="s">
        <v>103</v>
      </c>
      <c r="E60" s="40" t="s">
        <v>87</v>
      </c>
      <c r="F60" s="41" t="s">
        <v>71</v>
      </c>
      <c r="G60" s="41"/>
      <c r="H60" s="41" t="s">
        <v>96</v>
      </c>
      <c r="I60" s="41"/>
      <c r="J60" s="42" t="s">
        <v>81</v>
      </c>
      <c r="K60" s="21">
        <v>242754</v>
      </c>
      <c r="L60" s="22">
        <v>422560</v>
      </c>
      <c r="M60" s="23">
        <v>175806</v>
      </c>
      <c r="N60" s="24">
        <v>86.294825890952268</v>
      </c>
      <c r="O60" s="25">
        <v>15</v>
      </c>
      <c r="P60" s="25">
        <v>30.31</v>
      </c>
      <c r="Q60" s="26">
        <v>4.2996420547989382</v>
      </c>
    </row>
    <row r="61" spans="1:17" x14ac:dyDescent="0.25">
      <c r="A61" s="44">
        <v>14</v>
      </c>
      <c r="B61" s="44">
        <v>20</v>
      </c>
      <c r="C61" s="45" t="s">
        <v>5</v>
      </c>
      <c r="D61" s="46" t="s">
        <v>21</v>
      </c>
      <c r="E61" s="56" t="s">
        <v>85</v>
      </c>
      <c r="F61" s="48" t="s">
        <v>71</v>
      </c>
      <c r="G61" s="48"/>
      <c r="H61" s="48" t="s">
        <v>96</v>
      </c>
      <c r="I61" s="48"/>
      <c r="J61" s="49" t="s">
        <v>81</v>
      </c>
      <c r="K61" s="21">
        <v>195984</v>
      </c>
      <c r="L61" s="22">
        <v>381509</v>
      </c>
      <c r="M61" s="23">
        <v>181525</v>
      </c>
      <c r="N61" s="24">
        <v>84.940424560602594</v>
      </c>
      <c r="O61" s="25">
        <v>15</v>
      </c>
      <c r="P61" s="25">
        <v>30.31</v>
      </c>
      <c r="Q61" s="26">
        <v>4.2996420547989382</v>
      </c>
    </row>
    <row r="62" spans="1:17" x14ac:dyDescent="0.25">
      <c r="A62" s="29">
        <v>17</v>
      </c>
      <c r="B62" s="29">
        <v>24</v>
      </c>
      <c r="C62" s="30" t="s">
        <v>5</v>
      </c>
      <c r="D62" s="31" t="s">
        <v>23</v>
      </c>
      <c r="E62" s="32" t="s">
        <v>87</v>
      </c>
      <c r="F62" s="33" t="s">
        <v>71</v>
      </c>
      <c r="G62" s="33"/>
      <c r="H62" s="33" t="s">
        <v>96</v>
      </c>
      <c r="I62" s="33"/>
      <c r="J62" s="34" t="s">
        <v>81</v>
      </c>
      <c r="K62" s="21">
        <v>251934</v>
      </c>
      <c r="L62" s="22">
        <v>433672</v>
      </c>
      <c r="M62" s="23">
        <v>181738</v>
      </c>
      <c r="N62" s="24">
        <v>84.775556325065153</v>
      </c>
      <c r="O62" s="25">
        <v>15</v>
      </c>
      <c r="P62" s="25">
        <v>30.31</v>
      </c>
      <c r="Q62" s="26">
        <v>4.2996420547989382</v>
      </c>
    </row>
    <row r="63" spans="1:17" x14ac:dyDescent="0.25">
      <c r="A63" s="29">
        <v>29</v>
      </c>
      <c r="B63" s="29">
        <v>28</v>
      </c>
      <c r="C63" s="30" t="s">
        <v>5</v>
      </c>
      <c r="D63" s="31" t="s">
        <v>119</v>
      </c>
      <c r="E63" s="32" t="s">
        <v>85</v>
      </c>
      <c r="F63" s="33" t="s">
        <v>71</v>
      </c>
      <c r="G63" s="33"/>
      <c r="H63" s="33" t="s">
        <v>96</v>
      </c>
      <c r="I63" s="33"/>
      <c r="J63" s="34" t="s">
        <v>81</v>
      </c>
      <c r="K63" s="21">
        <v>284358</v>
      </c>
      <c r="L63" s="22">
        <v>481197</v>
      </c>
      <c r="M63" s="23">
        <v>192839</v>
      </c>
      <c r="N63" s="24">
        <v>79.623242239320774</v>
      </c>
      <c r="O63" s="25">
        <v>15</v>
      </c>
      <c r="P63" s="25">
        <v>30.31</v>
      </c>
      <c r="Q63" s="26">
        <v>4.2996420547989382</v>
      </c>
    </row>
    <row r="64" spans="1:17" x14ac:dyDescent="0.25">
      <c r="A64" s="29">
        <v>40</v>
      </c>
      <c r="B64" s="29">
        <v>64</v>
      </c>
      <c r="C64" s="30" t="s">
        <v>5</v>
      </c>
      <c r="D64" s="31" t="s">
        <v>101</v>
      </c>
      <c r="E64" s="32" t="s">
        <v>91</v>
      </c>
      <c r="F64" s="33" t="s">
        <v>71</v>
      </c>
      <c r="G64" s="33"/>
      <c r="H64" s="33" t="s">
        <v>96</v>
      </c>
      <c r="I64" s="33"/>
      <c r="J64" s="34" t="s">
        <v>81</v>
      </c>
      <c r="K64" s="21">
        <v>1020850</v>
      </c>
      <c r="L64" s="22">
        <v>1230863</v>
      </c>
      <c r="M64" s="23">
        <v>210013</v>
      </c>
      <c r="N64" s="24">
        <v>73.826509963257749</v>
      </c>
      <c r="O64" s="25">
        <v>15</v>
      </c>
      <c r="P64" s="25">
        <v>30.31</v>
      </c>
      <c r="Q64" s="26">
        <v>4.2996420547989382</v>
      </c>
    </row>
    <row r="65" spans="1:17" x14ac:dyDescent="0.25">
      <c r="A65" s="29">
        <v>46</v>
      </c>
      <c r="B65" s="29">
        <v>29</v>
      </c>
      <c r="C65" s="30" t="s">
        <v>5</v>
      </c>
      <c r="D65" s="31" t="s">
        <v>27</v>
      </c>
      <c r="E65" s="32" t="s">
        <v>85</v>
      </c>
      <c r="F65" s="33" t="s">
        <v>71</v>
      </c>
      <c r="G65" s="33"/>
      <c r="H65" s="33" t="s">
        <v>96</v>
      </c>
      <c r="I65" s="33"/>
      <c r="J65" s="34" t="s">
        <v>81</v>
      </c>
      <c r="K65" s="21">
        <v>301097</v>
      </c>
      <c r="L65" s="22">
        <v>513119</v>
      </c>
      <c r="M65" s="23">
        <v>212022</v>
      </c>
      <c r="N65" s="24">
        <v>72.667978941119486</v>
      </c>
      <c r="O65" s="25">
        <v>15</v>
      </c>
      <c r="P65" s="25">
        <v>30.31</v>
      </c>
      <c r="Q65" s="26">
        <v>4.2996420547989382</v>
      </c>
    </row>
    <row r="66" spans="1:17" x14ac:dyDescent="0.25">
      <c r="A66" s="58">
        <v>52</v>
      </c>
      <c r="B66" s="58">
        <v>100</v>
      </c>
      <c r="C66" s="59" t="s">
        <v>5</v>
      </c>
      <c r="D66" s="60" t="s">
        <v>65</v>
      </c>
      <c r="E66" s="61" t="s">
        <v>87</v>
      </c>
      <c r="F66" s="62" t="s">
        <v>71</v>
      </c>
      <c r="G66" s="62" t="s">
        <v>72</v>
      </c>
      <c r="H66" s="62"/>
      <c r="I66" s="62"/>
      <c r="J66" s="63" t="s">
        <v>81</v>
      </c>
      <c r="K66" s="21">
        <v>520187</v>
      </c>
      <c r="L66" s="22">
        <v>1143408</v>
      </c>
      <c r="M66" s="23">
        <v>223221</v>
      </c>
      <c r="N66" s="24">
        <v>68.799224972452492</v>
      </c>
      <c r="O66" s="25">
        <v>15</v>
      </c>
      <c r="P66" s="25">
        <v>30.31</v>
      </c>
      <c r="Q66" s="26">
        <v>4.2996420547989382</v>
      </c>
    </row>
    <row r="67" spans="1:17" x14ac:dyDescent="0.25">
      <c r="A67" s="29">
        <v>59</v>
      </c>
      <c r="B67" s="29">
        <v>65</v>
      </c>
      <c r="C67" s="30" t="s">
        <v>5</v>
      </c>
      <c r="D67" s="31" t="s">
        <v>67</v>
      </c>
      <c r="E67" s="32" t="s">
        <v>82</v>
      </c>
      <c r="F67" s="33"/>
      <c r="G67" s="33"/>
      <c r="H67" s="33"/>
      <c r="I67" s="33"/>
      <c r="J67" s="34" t="s">
        <v>81</v>
      </c>
      <c r="K67" s="21">
        <v>1163166</v>
      </c>
      <c r="L67" s="22">
        <v>1412326</v>
      </c>
      <c r="M67" s="23">
        <v>245160</v>
      </c>
      <c r="N67" s="24">
        <v>62.369938321265749</v>
      </c>
      <c r="O67" s="25">
        <v>15</v>
      </c>
      <c r="P67" s="25">
        <v>30.31</v>
      </c>
      <c r="Q67" s="26">
        <v>4.2996420547989382</v>
      </c>
    </row>
    <row r="68" spans="1:17" x14ac:dyDescent="0.25">
      <c r="A68" s="29">
        <v>62</v>
      </c>
      <c r="B68" s="29">
        <v>66</v>
      </c>
      <c r="C68" s="30" t="s">
        <v>5</v>
      </c>
      <c r="D68" s="31" t="s">
        <v>47</v>
      </c>
      <c r="E68" s="32" t="s">
        <v>84</v>
      </c>
      <c r="F68" s="33" t="s">
        <v>71</v>
      </c>
      <c r="G68" s="33"/>
      <c r="H68" s="33"/>
      <c r="I68" s="33" t="s">
        <v>97</v>
      </c>
      <c r="J68" s="34" t="s">
        <v>81</v>
      </c>
      <c r="K68" s="21">
        <v>1055919</v>
      </c>
      <c r="L68" s="22">
        <v>1312832</v>
      </c>
      <c r="M68" s="23">
        <v>252913</v>
      </c>
      <c r="N68" s="24">
        <v>60.839169985547329</v>
      </c>
      <c r="O68" s="25">
        <v>15</v>
      </c>
      <c r="P68" s="25">
        <v>30.31</v>
      </c>
      <c r="Q68" s="26">
        <v>4.2996420547989382</v>
      </c>
    </row>
    <row r="69" spans="1:17" x14ac:dyDescent="0.25">
      <c r="A69" s="44">
        <v>64</v>
      </c>
      <c r="B69" s="44">
        <v>70</v>
      </c>
      <c r="C69" s="45" t="s">
        <v>5</v>
      </c>
      <c r="D69" s="46" t="s">
        <v>51</v>
      </c>
      <c r="E69" s="56" t="s">
        <v>93</v>
      </c>
      <c r="F69" s="48" t="s">
        <v>71</v>
      </c>
      <c r="G69" s="48"/>
      <c r="H69" s="48" t="s">
        <v>96</v>
      </c>
      <c r="I69" s="48"/>
      <c r="J69" s="49" t="s">
        <v>81</v>
      </c>
      <c r="K69" s="21">
        <v>1073870</v>
      </c>
      <c r="L69" s="22">
        <v>1332760</v>
      </c>
      <c r="M69" s="23">
        <v>254890</v>
      </c>
      <c r="N69" s="24">
        <v>60.06262508877267</v>
      </c>
      <c r="O69" s="25">
        <v>15</v>
      </c>
      <c r="P69" s="25">
        <v>30.31</v>
      </c>
      <c r="Q69" s="26">
        <v>4.2996420547989382</v>
      </c>
    </row>
    <row r="73" spans="1:17" x14ac:dyDescent="0.25">
      <c r="A73" s="106">
        <f>COUNTA(A75:A84)</f>
        <v>10</v>
      </c>
      <c r="B73" s="78" t="s">
        <v>132</v>
      </c>
    </row>
    <row r="74" spans="1:17" x14ac:dyDescent="0.25">
      <c r="A74" s="79" t="s">
        <v>105</v>
      </c>
      <c r="B74" s="80" t="s">
        <v>69</v>
      </c>
      <c r="C74" s="80" t="s">
        <v>117</v>
      </c>
      <c r="D74" s="81" t="s">
        <v>111</v>
      </c>
      <c r="E74" s="82" t="s">
        <v>70</v>
      </c>
      <c r="F74" s="82" t="s">
        <v>71</v>
      </c>
      <c r="G74" s="82" t="s">
        <v>72</v>
      </c>
      <c r="H74" s="82" t="s">
        <v>73</v>
      </c>
      <c r="I74" s="82" t="s">
        <v>74</v>
      </c>
      <c r="J74" s="83" t="s">
        <v>75</v>
      </c>
      <c r="K74" s="84" t="s">
        <v>110</v>
      </c>
      <c r="L74" s="85" t="s">
        <v>76</v>
      </c>
      <c r="M74" s="86" t="s">
        <v>77</v>
      </c>
      <c r="N74" s="107" t="s">
        <v>78</v>
      </c>
      <c r="O74" s="88" t="s">
        <v>79</v>
      </c>
      <c r="P74" s="88"/>
      <c r="Q74" s="89"/>
    </row>
    <row r="75" spans="1:17" x14ac:dyDescent="0.25">
      <c r="A75" s="37">
        <v>4</v>
      </c>
      <c r="B75" s="37">
        <v>7</v>
      </c>
      <c r="C75" s="38" t="s">
        <v>8</v>
      </c>
      <c r="D75" s="39" t="s">
        <v>9</v>
      </c>
      <c r="E75" s="40" t="s">
        <v>91</v>
      </c>
      <c r="F75" s="41" t="s">
        <v>71</v>
      </c>
      <c r="G75" s="41"/>
      <c r="H75" s="41" t="s">
        <v>96</v>
      </c>
      <c r="I75" s="41"/>
      <c r="J75" s="42" t="s">
        <v>81</v>
      </c>
      <c r="K75" s="21">
        <v>91746</v>
      </c>
      <c r="L75" s="22">
        <v>260531</v>
      </c>
      <c r="M75" s="23">
        <v>164785</v>
      </c>
      <c r="N75" s="24">
        <v>92.306394800813607</v>
      </c>
      <c r="O75" s="25">
        <v>15</v>
      </c>
      <c r="P75" s="25">
        <v>30.31</v>
      </c>
      <c r="Q75" s="26">
        <v>4.2996420547989382</v>
      </c>
    </row>
    <row r="76" spans="1:17" x14ac:dyDescent="0.25">
      <c r="A76" s="44">
        <v>10</v>
      </c>
      <c r="B76" s="44">
        <v>9</v>
      </c>
      <c r="C76" s="45" t="s">
        <v>8</v>
      </c>
      <c r="D76" s="46" t="s">
        <v>11</v>
      </c>
      <c r="E76" s="47" t="s">
        <v>82</v>
      </c>
      <c r="F76" s="48" t="s">
        <v>71</v>
      </c>
      <c r="G76" s="48"/>
      <c r="H76" s="48" t="s">
        <v>96</v>
      </c>
      <c r="I76" s="48"/>
      <c r="J76" s="49" t="s">
        <v>81</v>
      </c>
      <c r="K76" s="21">
        <v>134055</v>
      </c>
      <c r="L76" s="22">
        <v>312450</v>
      </c>
      <c r="M76" s="23">
        <v>174395</v>
      </c>
      <c r="N76" s="24">
        <v>87.439259363691889</v>
      </c>
      <c r="O76" s="25">
        <v>15</v>
      </c>
      <c r="P76" s="25">
        <v>30.31</v>
      </c>
      <c r="Q76" s="26">
        <v>4.2996420547989382</v>
      </c>
    </row>
    <row r="77" spans="1:17" x14ac:dyDescent="0.25">
      <c r="A77" s="29">
        <v>13</v>
      </c>
      <c r="B77" s="29">
        <v>8</v>
      </c>
      <c r="C77" s="30" t="s">
        <v>8</v>
      </c>
      <c r="D77" s="31" t="s">
        <v>10</v>
      </c>
      <c r="E77" s="32" t="s">
        <v>91</v>
      </c>
      <c r="F77" s="33" t="s">
        <v>71</v>
      </c>
      <c r="G77" s="33"/>
      <c r="H77" s="33" t="s">
        <v>96</v>
      </c>
      <c r="I77" s="33"/>
      <c r="J77" s="34" t="s">
        <v>81</v>
      </c>
      <c r="K77" s="21">
        <v>95944</v>
      </c>
      <c r="L77" s="22">
        <v>280332</v>
      </c>
      <c r="M77" s="23">
        <v>180388</v>
      </c>
      <c r="N77" s="24">
        <v>85.831457356902959</v>
      </c>
      <c r="O77" s="25">
        <v>15</v>
      </c>
      <c r="P77" s="25">
        <v>30.31</v>
      </c>
      <c r="Q77" s="26">
        <v>4.2996420547989382</v>
      </c>
    </row>
    <row r="78" spans="1:17" x14ac:dyDescent="0.25">
      <c r="A78" s="29">
        <v>16</v>
      </c>
      <c r="B78" s="29">
        <v>12</v>
      </c>
      <c r="C78" s="30" t="s">
        <v>8</v>
      </c>
      <c r="D78" s="31" t="s">
        <v>14</v>
      </c>
      <c r="E78" s="57" t="s">
        <v>82</v>
      </c>
      <c r="F78" s="33" t="s">
        <v>71</v>
      </c>
      <c r="G78" s="33"/>
      <c r="H78" s="33" t="s">
        <v>96</v>
      </c>
      <c r="I78" s="33"/>
      <c r="J78" s="34" t="s">
        <v>81</v>
      </c>
      <c r="K78" s="21">
        <v>153840</v>
      </c>
      <c r="L78" s="22">
        <v>335529</v>
      </c>
      <c r="M78" s="23">
        <v>181689</v>
      </c>
      <c r="N78" s="24">
        <v>84.813427052849406</v>
      </c>
      <c r="O78" s="25">
        <v>15</v>
      </c>
      <c r="P78" s="25">
        <v>30.31</v>
      </c>
      <c r="Q78" s="26">
        <v>4.2996420547989382</v>
      </c>
    </row>
    <row r="79" spans="1:17" x14ac:dyDescent="0.25">
      <c r="A79" s="29">
        <v>19</v>
      </c>
      <c r="B79" s="29">
        <v>11</v>
      </c>
      <c r="C79" s="30" t="s">
        <v>8</v>
      </c>
      <c r="D79" s="31" t="s">
        <v>13</v>
      </c>
      <c r="E79" s="57" t="s">
        <v>82</v>
      </c>
      <c r="F79" s="33" t="s">
        <v>71</v>
      </c>
      <c r="G79" s="33"/>
      <c r="H79" s="33" t="s">
        <v>96</v>
      </c>
      <c r="I79" s="33"/>
      <c r="J79" s="34" t="s">
        <v>81</v>
      </c>
      <c r="K79" s="21">
        <v>145454</v>
      </c>
      <c r="L79" s="22">
        <v>331350</v>
      </c>
      <c r="M79" s="23">
        <v>181896</v>
      </c>
      <c r="N79" s="24">
        <v>84.653672563150607</v>
      </c>
      <c r="O79" s="25">
        <v>15</v>
      </c>
      <c r="P79" s="25">
        <v>30.31</v>
      </c>
      <c r="Q79" s="26">
        <v>4.2996420547989382</v>
      </c>
    </row>
    <row r="80" spans="1:17" x14ac:dyDescent="0.25">
      <c r="A80" s="29">
        <v>24</v>
      </c>
      <c r="B80" s="29">
        <v>10</v>
      </c>
      <c r="C80" s="30" t="s">
        <v>8</v>
      </c>
      <c r="D80" s="31" t="s">
        <v>12</v>
      </c>
      <c r="E80" s="57" t="s">
        <v>82</v>
      </c>
      <c r="F80" s="33" t="s">
        <v>71</v>
      </c>
      <c r="G80" s="33"/>
      <c r="H80" s="33" t="s">
        <v>96</v>
      </c>
      <c r="I80" s="33"/>
      <c r="J80" s="34" t="s">
        <v>81</v>
      </c>
      <c r="K80" s="21">
        <v>142535</v>
      </c>
      <c r="L80" s="22">
        <v>330386</v>
      </c>
      <c r="M80" s="23">
        <v>183851</v>
      </c>
      <c r="N80" s="24">
        <v>83.174044040732753</v>
      </c>
      <c r="O80" s="25">
        <v>15</v>
      </c>
      <c r="P80" s="25">
        <v>30.31</v>
      </c>
      <c r="Q80" s="26">
        <v>4.2996420547989382</v>
      </c>
    </row>
    <row r="81" spans="1:17" x14ac:dyDescent="0.25">
      <c r="A81" s="58">
        <v>28</v>
      </c>
      <c r="B81" s="58">
        <v>48</v>
      </c>
      <c r="C81" s="59" t="s">
        <v>8</v>
      </c>
      <c r="D81" s="60" t="s">
        <v>37</v>
      </c>
      <c r="E81" s="61" t="s">
        <v>116</v>
      </c>
      <c r="F81" s="62"/>
      <c r="G81" s="62" t="s">
        <v>72</v>
      </c>
      <c r="H81" s="62" t="s">
        <v>96</v>
      </c>
      <c r="I81" s="62"/>
      <c r="J81" s="63" t="s">
        <v>81</v>
      </c>
      <c r="K81" s="21">
        <v>485537</v>
      </c>
      <c r="L81" s="22">
        <v>1075625</v>
      </c>
      <c r="M81" s="23">
        <v>190088</v>
      </c>
      <c r="N81" s="24">
        <v>81.543194726877488</v>
      </c>
      <c r="O81" s="25">
        <v>15</v>
      </c>
      <c r="P81" s="25">
        <v>30.31</v>
      </c>
      <c r="Q81" s="26">
        <v>4.2996420547989382</v>
      </c>
    </row>
    <row r="82" spans="1:17" x14ac:dyDescent="0.25">
      <c r="A82" s="58">
        <v>38</v>
      </c>
      <c r="B82" s="58">
        <v>57</v>
      </c>
      <c r="C82" s="59" t="s">
        <v>8</v>
      </c>
      <c r="D82" s="60" t="s">
        <v>42</v>
      </c>
      <c r="E82" s="61" t="s">
        <v>91</v>
      </c>
      <c r="F82" s="62"/>
      <c r="G82" s="62" t="s">
        <v>72</v>
      </c>
      <c r="H82" s="62" t="s">
        <v>96</v>
      </c>
      <c r="I82" s="62"/>
      <c r="J82" s="63" t="s">
        <v>81</v>
      </c>
      <c r="K82" s="21">
        <v>562555</v>
      </c>
      <c r="L82" s="22">
        <v>1170819</v>
      </c>
      <c r="M82" s="23">
        <v>204264</v>
      </c>
      <c r="N82" s="24">
        <v>74.865608704049436</v>
      </c>
      <c r="O82" s="25">
        <v>15</v>
      </c>
      <c r="P82" s="25">
        <v>30.31</v>
      </c>
      <c r="Q82" s="26">
        <v>4.2996420547989382</v>
      </c>
    </row>
    <row r="83" spans="1:17" x14ac:dyDescent="0.25">
      <c r="A83" s="29">
        <v>41</v>
      </c>
      <c r="B83" s="29">
        <v>50</v>
      </c>
      <c r="C83" s="30" t="s">
        <v>8</v>
      </c>
      <c r="D83" s="31" t="s">
        <v>39</v>
      </c>
      <c r="E83" s="57" t="s">
        <v>116</v>
      </c>
      <c r="F83" s="33"/>
      <c r="G83" s="33" t="s">
        <v>72</v>
      </c>
      <c r="H83" s="33" t="s">
        <v>96</v>
      </c>
      <c r="I83" s="33"/>
      <c r="J83" s="34" t="s">
        <v>81</v>
      </c>
      <c r="K83" s="21">
        <v>494286</v>
      </c>
      <c r="L83" s="22">
        <v>1104707</v>
      </c>
      <c r="M83" s="23">
        <v>210421</v>
      </c>
      <c r="N83" s="24">
        <v>73.588248787780515</v>
      </c>
      <c r="O83" s="25">
        <v>15</v>
      </c>
      <c r="P83" s="25">
        <v>30.31</v>
      </c>
      <c r="Q83" s="26">
        <v>4.2996420547989382</v>
      </c>
    </row>
    <row r="84" spans="1:17" x14ac:dyDescent="0.25">
      <c r="A84" s="44">
        <v>58</v>
      </c>
      <c r="B84" s="44">
        <v>85</v>
      </c>
      <c r="C84" s="45" t="s">
        <v>8</v>
      </c>
      <c r="D84" s="46" t="s">
        <v>60</v>
      </c>
      <c r="E84" s="47" t="s">
        <v>113</v>
      </c>
      <c r="F84" s="48" t="s">
        <v>71</v>
      </c>
      <c r="G84" s="48"/>
      <c r="H84" s="48" t="s">
        <v>96</v>
      </c>
      <c r="I84" s="48"/>
      <c r="J84" s="49" t="s">
        <v>81</v>
      </c>
      <c r="K84" s="21">
        <v>1295949</v>
      </c>
      <c r="L84" s="22">
        <v>1544866</v>
      </c>
      <c r="M84" s="23">
        <v>244917</v>
      </c>
      <c r="N84" s="24">
        <v>62.47171243041425</v>
      </c>
      <c r="O84" s="25">
        <v>15</v>
      </c>
      <c r="P84" s="25">
        <v>30.31</v>
      </c>
      <c r="Q84" s="26">
        <v>4.2996420547989382</v>
      </c>
    </row>
    <row r="87" spans="1:17" x14ac:dyDescent="0.25">
      <c r="A87" s="106">
        <f>COUNTA(A89:A98)</f>
        <v>4</v>
      </c>
      <c r="B87" s="78" t="str">
        <f>C89</f>
        <v>S.C. Schondorf A.A. MUNCHEN</v>
      </c>
    </row>
    <row r="88" spans="1:17" x14ac:dyDescent="0.25">
      <c r="A88" s="79" t="s">
        <v>105</v>
      </c>
      <c r="B88" s="80" t="s">
        <v>69</v>
      </c>
      <c r="C88" s="80" t="s">
        <v>117</v>
      </c>
      <c r="D88" s="81" t="s">
        <v>111</v>
      </c>
      <c r="E88" s="82" t="s">
        <v>70</v>
      </c>
      <c r="F88" s="82" t="s">
        <v>71</v>
      </c>
      <c r="G88" s="82" t="s">
        <v>72</v>
      </c>
      <c r="H88" s="82" t="s">
        <v>73</v>
      </c>
      <c r="I88" s="82" t="s">
        <v>74</v>
      </c>
      <c r="J88" s="83" t="s">
        <v>75</v>
      </c>
      <c r="K88" s="84" t="s">
        <v>110</v>
      </c>
      <c r="L88" s="85" t="s">
        <v>76</v>
      </c>
      <c r="M88" s="86" t="s">
        <v>77</v>
      </c>
      <c r="N88" s="107" t="s">
        <v>78</v>
      </c>
      <c r="O88" s="88" t="s">
        <v>79</v>
      </c>
      <c r="P88" s="88"/>
      <c r="Q88" s="89"/>
    </row>
    <row r="89" spans="1:17" x14ac:dyDescent="0.25">
      <c r="A89" s="29">
        <v>34</v>
      </c>
      <c r="B89" s="29">
        <v>27</v>
      </c>
      <c r="C89" s="30" t="s">
        <v>25</v>
      </c>
      <c r="D89" s="31" t="s">
        <v>26</v>
      </c>
      <c r="E89" s="32" t="s">
        <v>85</v>
      </c>
      <c r="F89" s="33" t="s">
        <v>71</v>
      </c>
      <c r="G89" s="33"/>
      <c r="H89" s="33" t="s">
        <v>96</v>
      </c>
      <c r="I89" s="33"/>
      <c r="J89" s="34" t="s">
        <v>81</v>
      </c>
      <c r="K89" s="21">
        <v>291944</v>
      </c>
      <c r="L89" s="22">
        <v>491396</v>
      </c>
      <c r="M89" s="23">
        <v>195452</v>
      </c>
      <c r="N89" s="24">
        <v>77.881492147473452</v>
      </c>
      <c r="O89" s="25">
        <v>15</v>
      </c>
      <c r="P89" s="25">
        <v>30.31</v>
      </c>
      <c r="Q89" s="26">
        <v>4.2996420547989382</v>
      </c>
    </row>
    <row r="91" spans="1:17" x14ac:dyDescent="0.25">
      <c r="A91" s="106">
        <f>COUNTA(A93:A102)</f>
        <v>1</v>
      </c>
      <c r="B91" s="78" t="str">
        <f>C93</f>
        <v>EXTRA</v>
      </c>
    </row>
    <row r="92" spans="1:17" x14ac:dyDescent="0.25">
      <c r="A92" s="79" t="s">
        <v>105</v>
      </c>
      <c r="B92" s="80" t="s">
        <v>69</v>
      </c>
      <c r="C92" s="80" t="s">
        <v>117</v>
      </c>
      <c r="D92" s="81" t="s">
        <v>111</v>
      </c>
      <c r="E92" s="82" t="s">
        <v>70</v>
      </c>
      <c r="F92" s="82" t="s">
        <v>71</v>
      </c>
      <c r="G92" s="82" t="s">
        <v>72</v>
      </c>
      <c r="H92" s="82" t="s">
        <v>73</v>
      </c>
      <c r="I92" s="82" t="s">
        <v>74</v>
      </c>
      <c r="J92" s="83" t="s">
        <v>75</v>
      </c>
      <c r="K92" s="84" t="s">
        <v>110</v>
      </c>
      <c r="L92" s="85" t="s">
        <v>76</v>
      </c>
      <c r="M92" s="86" t="s">
        <v>77</v>
      </c>
      <c r="N92" s="107" t="s">
        <v>78</v>
      </c>
      <c r="O92" s="88" t="s">
        <v>79</v>
      </c>
      <c r="P92" s="88"/>
      <c r="Q92" s="89"/>
    </row>
    <row r="93" spans="1:17" x14ac:dyDescent="0.25">
      <c r="A93" s="44">
        <v>15</v>
      </c>
      <c r="B93" s="44">
        <v>26</v>
      </c>
      <c r="C93" s="45" t="s">
        <v>135</v>
      </c>
      <c r="D93" s="46" t="s">
        <v>24</v>
      </c>
      <c r="E93" s="56" t="s">
        <v>83</v>
      </c>
      <c r="F93" s="48" t="s">
        <v>71</v>
      </c>
      <c r="G93" s="48"/>
      <c r="H93" s="48" t="s">
        <v>96</v>
      </c>
      <c r="I93" s="48"/>
      <c r="J93" s="49" t="s">
        <v>81</v>
      </c>
      <c r="K93" s="21">
        <v>265646</v>
      </c>
      <c r="L93" s="22">
        <v>451247</v>
      </c>
      <c r="M93" s="23">
        <v>181601</v>
      </c>
      <c r="N93" s="24">
        <v>84.881524803605799</v>
      </c>
      <c r="O93" s="25">
        <v>15</v>
      </c>
      <c r="P93" s="25">
        <v>30.31</v>
      </c>
      <c r="Q93" s="26">
        <v>4.2996420547989382</v>
      </c>
    </row>
  </sheetData>
  <sheetProtection password="C8D4" sheet="1" objects="1" scenarios="1"/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Classificação Geral</vt:lpstr>
      <vt:lpstr>Melhores por categoria</vt:lpstr>
      <vt:lpstr>Numero de Inscritos por Clube</vt:lpstr>
      <vt:lpstr>'Classificação Geral'!ARRIVEE</vt:lpstr>
      <vt:lpstr>'Melhores por categoria'!ARRIVEE</vt:lpstr>
      <vt:lpstr>'Classificação Geral'!DEPART</vt:lpstr>
      <vt:lpstr>'Melhores por categoria'!DEPART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Acácio</dc:creator>
  <cp:lastModifiedBy>Acacio</cp:lastModifiedBy>
  <cp:lastPrinted>2014-02-17T20:53:53Z</cp:lastPrinted>
  <dcterms:created xsi:type="dcterms:W3CDTF">2014-02-08T13:05:14Z</dcterms:created>
  <dcterms:modified xsi:type="dcterms:W3CDTF">2024-01-21T23:58:31Z</dcterms:modified>
</cp:coreProperties>
</file>